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'HRP'!$A$1:$AP$143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<sst xmlns="http://schemas.openxmlformats.org/spreadsheetml/2006/main" count="373" uniqueCount="148">
  <si>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</si>
  <si>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</si>
  <si>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</si>
  <si>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</si>
  <si>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</si>
  <si>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</si>
  <si>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</si>
  <si>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</si>
  <si>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</si>
  <si>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</si>
  <si>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</si>
  <si>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</si>
  <si>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</si>
  <si>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</si>
  <si>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</si>
  <si>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</si>
  <si>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</si>
  <si>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</si>
  <si>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</si>
  <si>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</si>
  <si>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</si>
  <si>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</si>
  <si>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</si>
  <si>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</si>
  <si>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</si>
  <si>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</si>
  <si>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</si>
  <si>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</si>
  <si>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ogółem (bez konsultacji)</t>
  </si>
  <si>
    <t>IV rok</t>
  </si>
  <si>
    <t>V rok</t>
  </si>
  <si>
    <t>7 sem</t>
  </si>
  <si>
    <t>8 sem</t>
  </si>
  <si>
    <t>9 sem</t>
  </si>
  <si>
    <t>10 sem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</si>
  <si>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</si>
  <si>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</si>
  <si>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</si>
  <si>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</si>
  <si>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</si>
  <si>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</si>
  <si>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Liczba punktów ECTS:</t>
  </si>
  <si>
    <t>Wydział:</t>
  </si>
  <si>
    <t>Instytut:</t>
  </si>
  <si>
    <t xml:space="preserve">
</t>
  </si>
  <si>
    <r>
      <rPr>
        <sz val="11"/>
        <rFont val="Cambria"/>
        <family val="1"/>
      </rPr>
      <t xml:space="preserve">Załącznik nr 2 do Uchwały nr 3/2018/2019 Senatu Akademii Ignatianum w Krakowie z dnia 18 grudnia 2018 r. </t>
    </r>
    <r>
      <rPr>
        <b/>
        <sz val="11"/>
        <rFont val="Cambria"/>
        <family val="1"/>
      </rPr>
      <t xml:space="preserve">- </t>
    </r>
    <r>
      <rPr>
        <b/>
        <sz val="11"/>
        <color indexed="10"/>
        <rFont val="Cambria"/>
        <family val="1"/>
      </rPr>
      <t>Harmonogram realizacji programu studiów dla studiów I, II stopnia i jednolitych magisterskich.</t>
    </r>
  </si>
  <si>
    <t>Katolicka nauka społeczna</t>
  </si>
  <si>
    <t>O</t>
  </si>
  <si>
    <t>W</t>
  </si>
  <si>
    <t xml:space="preserve">Komunikacja społeczna </t>
  </si>
  <si>
    <t>K</t>
  </si>
  <si>
    <t>Pedagogika ignacjańska</t>
  </si>
  <si>
    <t>Socjologia komunikacji i mediów</t>
  </si>
  <si>
    <t>Dykcja i emisja głosu</t>
  </si>
  <si>
    <t>Ć</t>
  </si>
  <si>
    <t>Seminarium dyplomowe</t>
  </si>
  <si>
    <t>F</t>
  </si>
  <si>
    <t>Z</t>
  </si>
  <si>
    <t>S</t>
  </si>
  <si>
    <t>Praca z mikrofonem</t>
  </si>
  <si>
    <t>Montaż telewizyjny</t>
  </si>
  <si>
    <t xml:space="preserve">Warsztat rzecznika prasowego  </t>
  </si>
  <si>
    <t xml:space="preserve">Montaż radiowy </t>
  </si>
  <si>
    <t>Filozoficzny</t>
  </si>
  <si>
    <t>Kulturoznawstwa</t>
  </si>
  <si>
    <t>Dziennikarstwo i komunikacja społeczna</t>
  </si>
  <si>
    <t>stacjonarne</t>
  </si>
  <si>
    <t>praktyczny</t>
  </si>
  <si>
    <t>I stopnia</t>
  </si>
  <si>
    <t>Nazwa modułu kształcenia</t>
  </si>
  <si>
    <t>Specjalność: Dziennikarstwo audiowizualne</t>
  </si>
  <si>
    <t>Specjalność: Redagowanie tekstów dziennikarskich</t>
  </si>
  <si>
    <t>III. MODUŁ KIERUNKOWY</t>
  </si>
  <si>
    <t>Kultura współczesna</t>
  </si>
  <si>
    <t>Współczesne zagadnienia społeczne, polityczne, gospodarcze i religijne</t>
  </si>
  <si>
    <t>Podstawy dialogu międzyreligijnego i międzykulturowego</t>
  </si>
  <si>
    <t>Etyka dziennikarska</t>
  </si>
  <si>
    <t>Podcast</t>
  </si>
  <si>
    <t>Debata w studio TV/radiu</t>
  </si>
  <si>
    <t>Język wypowiedzi dziennikarskiej</t>
  </si>
  <si>
    <t>P</t>
  </si>
  <si>
    <t>Wychowanie fizyczne</t>
  </si>
  <si>
    <t>Wprowadzenie do praktyk</t>
  </si>
  <si>
    <t>Praktyka w podmiotach zewnętrznych</t>
  </si>
  <si>
    <t>Moduł swobodnego wyboru - 1</t>
  </si>
  <si>
    <t>A.</t>
  </si>
  <si>
    <t>B.</t>
  </si>
  <si>
    <t>Moduł swobodnego wyboru - 2</t>
  </si>
  <si>
    <r>
      <t>Szkolenie BHP (</t>
    </r>
    <r>
      <rPr>
        <i/>
        <sz val="11"/>
        <rFont val="Calibri"/>
        <family val="2"/>
      </rPr>
      <t>kurs e-learningowy</t>
    </r>
    <r>
      <rPr>
        <sz val="11"/>
        <rFont val="Calibri"/>
        <family val="2"/>
      </rPr>
      <t>)</t>
    </r>
  </si>
  <si>
    <t>Retoryka dziennikarska</t>
  </si>
  <si>
    <t>Erystyka dziennikarska</t>
  </si>
  <si>
    <t>SUMY:</t>
  </si>
  <si>
    <t>Dziennikarstwo lokalne i środowiskowe</t>
  </si>
  <si>
    <t>Poprawność językowa w pracy dziennikarza</t>
  </si>
  <si>
    <t>Stylistyka dziennikarska</t>
  </si>
  <si>
    <t>Kultura komunikacji medialnej i interpersonalnej</t>
  </si>
  <si>
    <t>Warsztat pracy dziennikarza internetowego</t>
  </si>
  <si>
    <t>Warsztat pracy dziennikarza radiowego</t>
  </si>
  <si>
    <t>Warsztat pracy dziennikarza telewizyjnego</t>
  </si>
  <si>
    <t>Warsztat pracy dziennikarza prasowego</t>
  </si>
  <si>
    <t>Komunikacja w mediach społecznościowych</t>
  </si>
  <si>
    <t>Wybrane aspekty najnowszej historii Polski z elementami historii powszechnej</t>
  </si>
  <si>
    <t>Warsztat krytyka kultury</t>
  </si>
  <si>
    <t>Etyka ogólna</t>
  </si>
  <si>
    <t xml:space="preserve">Przedmioty kształcenia ogólnego </t>
  </si>
  <si>
    <t>Przedmioty kształcenia kierunkowego</t>
  </si>
  <si>
    <r>
      <t>II. MODUŁ "PRACA DYPLOMOWA"</t>
    </r>
    <r>
      <rPr>
        <b/>
        <sz val="11"/>
        <color indexed="10"/>
        <rFont val="Calibri"/>
        <family val="2"/>
      </rPr>
      <t xml:space="preserve"> </t>
    </r>
  </si>
  <si>
    <t xml:space="preserve">I. MODUŁ KSZTAŁCENIA OGÓLNOUCZELNIANEGO </t>
  </si>
  <si>
    <t>Dziennikarstwo polityczno-ekonomiczne</t>
  </si>
  <si>
    <t>Dziennikarstwo podróżnicze</t>
  </si>
  <si>
    <t>Dziennikarstwo sportowe</t>
  </si>
  <si>
    <t>Dziennikarstwo kulturowe</t>
  </si>
  <si>
    <t>Dziennikarstwo śledczo-interwencyjne</t>
  </si>
  <si>
    <t>Dziennikarstwo zagraniczne i warsztat korespondenta zagranicznego</t>
  </si>
  <si>
    <t>Dziennikarstwo w mediach katolickich</t>
  </si>
  <si>
    <t>Fact-checking i dezinformacja</t>
  </si>
  <si>
    <t>Public Relations</t>
  </si>
  <si>
    <t>IV. MODUŁ ("Ścieżka") SPECJALIZACYJNY</t>
  </si>
  <si>
    <t>Praca z kamerą</t>
  </si>
  <si>
    <t>Warsztat prezentera telewizyjnego</t>
  </si>
  <si>
    <t>Warsztat publicysty</t>
  </si>
  <si>
    <t>Wywiad prasowy</t>
  </si>
  <si>
    <t>Analiza faktów i danych w dziennikarstwie</t>
  </si>
  <si>
    <t>Komentarz dziennikarski</t>
  </si>
  <si>
    <t>Reportaż prasowy</t>
  </si>
  <si>
    <t xml:space="preserve">V. MODUŁ PRAKTYK W PODMIOTACH ZEWNĘTRZNYCH </t>
  </si>
  <si>
    <t xml:space="preserve"> Łącznie:</t>
  </si>
  <si>
    <t xml:space="preserve">B. </t>
  </si>
  <si>
    <t>Moduł swobodnego wyboru - 3</t>
  </si>
  <si>
    <t>Współczesne ruchy religijne</t>
  </si>
  <si>
    <t>Język obcy nowożytny</t>
  </si>
  <si>
    <t>Informacyjne i publicystyczne gatunki dziennikarskie</t>
  </si>
  <si>
    <t>Esej</t>
  </si>
  <si>
    <t>Podstawy prawa autorskiego i prawa prasowego</t>
  </si>
  <si>
    <t xml:space="preserve">Systemy medialne w Polsce i na świecie </t>
  </si>
  <si>
    <t>Współczesne ruchy parareligijne</t>
  </si>
  <si>
    <t>Przygotowanie serwisów informacyjnych prasowych i internetowych</t>
  </si>
  <si>
    <r>
      <t>Obowiązuje studentów rozpoczynających studia od roku akademickiego:</t>
    </r>
    <r>
      <rPr>
        <b/>
        <sz val="11"/>
        <rFont val="Cambria"/>
        <family val="1"/>
      </rPr>
      <t xml:space="preserve"> 2023/24</t>
    </r>
  </si>
  <si>
    <t>Podstawy psychologii ogólnej</t>
  </si>
  <si>
    <r>
      <t xml:space="preserve">Wywiad radiowy </t>
    </r>
    <r>
      <rPr>
        <sz val="11"/>
        <color indexed="8"/>
        <rFont val="Calibri"/>
        <family val="2"/>
      </rPr>
      <t>i telewizyjny</t>
    </r>
  </si>
  <si>
    <t>Kultura akademicka i propedeutyka pracy naukowej</t>
  </si>
  <si>
    <r>
      <t xml:space="preserve">Przygotowanie serwisów informacyjnych </t>
    </r>
    <r>
      <rPr>
        <sz val="11"/>
        <color indexed="8"/>
        <rFont val="Calibri"/>
        <family val="2"/>
      </rPr>
      <t>radiowych i telewizyjnych</t>
    </r>
  </si>
  <si>
    <t>Fotografia jako wypowiedź dziennikarska</t>
  </si>
  <si>
    <t>Mistrzowie fotografii dziennikarskiej</t>
  </si>
  <si>
    <t>VI. MODUŁY SWOBODNEGO WYBORU</t>
  </si>
  <si>
    <t>VII. MODUŁ UZUPEŁNIAJĄCY</t>
  </si>
  <si>
    <t xml:space="preserve">Ć </t>
  </si>
  <si>
    <t>Lekt.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</si>
</sst>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zcionka tekstu podstawowego"/>
      <family val="2"/>
    </font>
    <font>
      <b/>
      <sz val="10"/>
      <name val="Calibri"/>
      <family val="2"/>
    </font>
    <font>
      <sz val="11"/>
      <name val="Czcionka tekstu podstawowego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10"/>
      <name val="Cambria"/>
      <family val="1"/>
    </font>
    <font>
      <b/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 horizontal="center"/>
    </xf>
    <xf numFmtId="0" fontId="67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67" fillId="34" borderId="0" xfId="0" applyFont="1" applyFill="1" applyAlignment="1" applyProtection="1">
      <alignment/>
      <protection locked="0"/>
    </xf>
    <xf numFmtId="0" fontId="33" fillId="34" borderId="0" xfId="0" applyFont="1" applyFill="1" applyAlignment="1" applyProtection="1">
      <alignment/>
      <protection locked="0"/>
    </xf>
    <xf numFmtId="0" fontId="36" fillId="34" borderId="0" xfId="0" applyFont="1" applyFill="1" applyAlignment="1" applyProtection="1">
      <alignment/>
      <protection locked="0"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7" fillId="34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8" fillId="34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/>
    </xf>
    <xf numFmtId="0" fontId="40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Alignment="1" applyProtection="1">
      <alignment horizontal="left"/>
      <protection hidden="1"/>
    </xf>
    <xf numFmtId="0" fontId="42" fillId="34" borderId="0" xfId="0" applyFont="1" applyFill="1" applyBorder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7" fillId="34" borderId="0" xfId="0" applyFont="1" applyFill="1" applyBorder="1" applyAlignment="1">
      <alignment vertical="center"/>
    </xf>
    <xf numFmtId="0" fontId="33" fillId="3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19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10" fillId="0" borderId="0" xfId="0" applyFont="1" applyAlignment="1">
      <alignment/>
    </xf>
    <xf numFmtId="0" fontId="3" fillId="36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30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43" fillId="37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3" fillId="18" borderId="10" xfId="0" applyFont="1" applyFill="1" applyBorder="1" applyAlignment="1">
      <alignment horizontal="left" vertical="center"/>
    </xf>
    <xf numFmtId="0" fontId="43" fillId="18" borderId="13" xfId="0" applyFont="1" applyFill="1" applyBorder="1" applyAlignment="1">
      <alignment horizontal="left" vertical="center"/>
    </xf>
    <xf numFmtId="0" fontId="3" fillId="18" borderId="10" xfId="0" applyFont="1" applyFill="1" applyBorder="1" applyAlignment="1" applyProtection="1">
      <alignment horizontal="center" vertical="center"/>
      <protection/>
    </xf>
    <xf numFmtId="0" fontId="3" fillId="18" borderId="13" xfId="0" applyFont="1" applyFill="1" applyBorder="1" applyAlignment="1" applyProtection="1">
      <alignment horizontal="center" vertical="center"/>
      <protection/>
    </xf>
    <xf numFmtId="0" fontId="3" fillId="18" borderId="15" xfId="0" applyFont="1" applyFill="1" applyBorder="1" applyAlignment="1" applyProtection="1">
      <alignment horizontal="center" vertical="center"/>
      <protection/>
    </xf>
    <xf numFmtId="0" fontId="3" fillId="18" borderId="16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horizontal="center" vertical="center"/>
      <protection locked="0"/>
    </xf>
    <xf numFmtId="0" fontId="33" fillId="18" borderId="0" xfId="0" applyFont="1" applyFill="1" applyAlignment="1">
      <alignment vertical="center"/>
    </xf>
    <xf numFmtId="0" fontId="7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0" fillId="0" borderId="0" xfId="0" applyFont="1" applyAlignment="1">
      <alignment/>
    </xf>
    <xf numFmtId="0" fontId="6" fillId="35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/>
    </xf>
    <xf numFmtId="0" fontId="3" fillId="18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43" fillId="37" borderId="32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19" borderId="32" xfId="0" applyFont="1" applyFill="1" applyBorder="1" applyAlignment="1">
      <alignment horizontal="center"/>
    </xf>
    <xf numFmtId="0" fontId="43" fillId="37" borderId="41" xfId="0" applyFont="1" applyFill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70" fillId="0" borderId="15" xfId="0" applyFont="1" applyBorder="1" applyAlignment="1">
      <alignment/>
    </xf>
    <xf numFmtId="0" fontId="6" fillId="19" borderId="42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43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4" xfId="0" applyFont="1" applyBorder="1" applyAlignment="1">
      <alignment/>
    </xf>
    <xf numFmtId="0" fontId="70" fillId="0" borderId="10" xfId="0" applyFont="1" applyFill="1" applyBorder="1" applyAlignment="1" applyProtection="1">
      <alignment/>
      <protection locked="0"/>
    </xf>
    <xf numFmtId="0" fontId="70" fillId="0" borderId="0" xfId="0" applyFont="1" applyFill="1" applyAlignment="1">
      <alignment/>
    </xf>
    <xf numFmtId="0" fontId="70" fillId="0" borderId="13" xfId="0" applyFont="1" applyFill="1" applyBorder="1" applyAlignment="1">
      <alignment/>
    </xf>
    <xf numFmtId="0" fontId="70" fillId="0" borderId="13" xfId="0" applyFont="1" applyFill="1" applyBorder="1" applyAlignment="1" applyProtection="1">
      <alignment/>
      <protection locked="0"/>
    </xf>
    <xf numFmtId="0" fontId="70" fillId="0" borderId="14" xfId="0" applyFont="1" applyFill="1" applyBorder="1" applyAlignment="1">
      <alignment/>
    </xf>
    <xf numFmtId="0" fontId="71" fillId="19" borderId="10" xfId="0" applyFont="1" applyFill="1" applyBorder="1" applyAlignment="1">
      <alignment horizontal="center"/>
    </xf>
    <xf numFmtId="0" fontId="71" fillId="19" borderId="13" xfId="0" applyFont="1" applyFill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19" borderId="12" xfId="0" applyFont="1" applyFill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69" fillId="18" borderId="10" xfId="0" applyFont="1" applyFill="1" applyBorder="1" applyAlignment="1" applyProtection="1">
      <alignment horizontal="center" vertical="center"/>
      <protection/>
    </xf>
    <xf numFmtId="0" fontId="69" fillId="18" borderId="13" xfId="0" applyFont="1" applyFill="1" applyBorder="1" applyAlignment="1" applyProtection="1">
      <alignment horizontal="center" vertical="center"/>
      <protection/>
    </xf>
    <xf numFmtId="0" fontId="69" fillId="18" borderId="12" xfId="0" applyFont="1" applyFill="1" applyBorder="1" applyAlignment="1" applyProtection="1">
      <alignment horizontal="center" vertical="center"/>
      <protection/>
    </xf>
    <xf numFmtId="0" fontId="69" fillId="18" borderId="15" xfId="0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>
      <alignment horizontal="center"/>
    </xf>
    <xf numFmtId="0" fontId="71" fillId="19" borderId="21" xfId="0" applyFont="1" applyFill="1" applyBorder="1" applyAlignment="1">
      <alignment horizontal="center"/>
    </xf>
    <xf numFmtId="0" fontId="71" fillId="19" borderId="45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30" xfId="0" applyFont="1" applyFill="1" applyBorder="1" applyAlignment="1" applyProtection="1">
      <alignment/>
      <protection locked="0"/>
    </xf>
    <xf numFmtId="0" fontId="70" fillId="0" borderId="10" xfId="0" applyFont="1" applyBorder="1" applyAlignment="1" applyProtection="1">
      <alignment horizontal="center"/>
      <protection locked="0"/>
    </xf>
    <xf numFmtId="0" fontId="70" fillId="0" borderId="1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0" fillId="0" borderId="21" xfId="0" applyFont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9" fillId="33" borderId="10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70" fillId="38" borderId="10" xfId="0" applyFont="1" applyFill="1" applyBorder="1" applyAlignment="1">
      <alignment/>
    </xf>
    <xf numFmtId="0" fontId="70" fillId="35" borderId="13" xfId="0" applyFont="1" applyFill="1" applyBorder="1" applyAlignment="1">
      <alignment/>
    </xf>
    <xf numFmtId="0" fontId="72" fillId="35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73" fillId="35" borderId="12" xfId="0" applyFont="1" applyFill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19" borderId="21" xfId="0" applyFont="1" applyFill="1" applyBorder="1" applyAlignment="1">
      <alignment horizontal="center"/>
    </xf>
    <xf numFmtId="0" fontId="71" fillId="19" borderId="12" xfId="0" applyFont="1" applyFill="1" applyBorder="1" applyAlignment="1">
      <alignment horizontal="center"/>
    </xf>
    <xf numFmtId="0" fontId="73" fillId="33" borderId="10" xfId="0" applyFont="1" applyFill="1" applyBorder="1" applyAlignment="1" applyProtection="1">
      <alignment horizontal="center" vertical="center"/>
      <protection/>
    </xf>
    <xf numFmtId="0" fontId="73" fillId="33" borderId="12" xfId="0" applyFont="1" applyFill="1" applyBorder="1" applyAlignment="1" applyProtection="1">
      <alignment horizontal="center" vertical="center"/>
      <protection/>
    </xf>
    <xf numFmtId="0" fontId="70" fillId="0" borderId="15" xfId="0" applyFont="1" applyFill="1" applyBorder="1" applyAlignment="1">
      <alignment horizontal="center"/>
    </xf>
    <xf numFmtId="0" fontId="71" fillId="19" borderId="15" xfId="0" applyFont="1" applyFill="1" applyBorder="1" applyAlignment="1">
      <alignment horizontal="center"/>
    </xf>
    <xf numFmtId="0" fontId="71" fillId="19" borderId="13" xfId="0" applyFont="1" applyFill="1" applyBorder="1" applyAlignment="1">
      <alignment horizontal="center"/>
    </xf>
    <xf numFmtId="0" fontId="71" fillId="19" borderId="10" xfId="0" applyFont="1" applyFill="1" applyBorder="1" applyAlignment="1">
      <alignment horizontal="center"/>
    </xf>
    <xf numFmtId="0" fontId="71" fillId="19" borderId="38" xfId="0" applyFont="1" applyFill="1" applyBorder="1" applyAlignment="1">
      <alignment horizontal="center"/>
    </xf>
    <xf numFmtId="0" fontId="72" fillId="37" borderId="46" xfId="0" applyFont="1" applyFill="1" applyBorder="1" applyAlignment="1">
      <alignment horizontal="left" vertical="center"/>
    </xf>
    <xf numFmtId="0" fontId="72" fillId="37" borderId="41" xfId="0" applyFont="1" applyFill="1" applyBorder="1" applyAlignment="1">
      <alignment horizontal="left" vertical="center"/>
    </xf>
    <xf numFmtId="0" fontId="72" fillId="37" borderId="1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0" fontId="70" fillId="35" borderId="28" xfId="0" applyFont="1" applyFill="1" applyBorder="1" applyAlignment="1">
      <alignment/>
    </xf>
    <xf numFmtId="0" fontId="70" fillId="35" borderId="28" xfId="0" applyFont="1" applyFill="1" applyBorder="1" applyAlignment="1">
      <alignment horizontal="center"/>
    </xf>
    <xf numFmtId="0" fontId="71" fillId="35" borderId="28" xfId="0" applyFont="1" applyFill="1" applyBorder="1" applyAlignment="1">
      <alignment horizontal="center"/>
    </xf>
    <xf numFmtId="0" fontId="71" fillId="35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0" fillId="0" borderId="45" xfId="0" applyFont="1" applyFill="1" applyBorder="1" applyAlignment="1">
      <alignment/>
    </xf>
    <xf numFmtId="0" fontId="70" fillId="0" borderId="46" xfId="0" applyFont="1" applyBorder="1" applyAlignment="1">
      <alignment/>
    </xf>
    <xf numFmtId="0" fontId="70" fillId="0" borderId="32" xfId="0" applyFont="1" applyFill="1" applyBorder="1" applyAlignment="1">
      <alignment/>
    </xf>
    <xf numFmtId="0" fontId="70" fillId="0" borderId="32" xfId="0" applyFont="1" applyBorder="1" applyAlignment="1">
      <alignment horizontal="center"/>
    </xf>
    <xf numFmtId="0" fontId="70" fillId="0" borderId="32" xfId="0" applyFont="1" applyFill="1" applyBorder="1" applyAlignment="1">
      <alignment horizontal="center"/>
    </xf>
    <xf numFmtId="0" fontId="71" fillId="19" borderId="32" xfId="0" applyFont="1" applyFill="1" applyBorder="1" applyAlignment="1">
      <alignment horizontal="center"/>
    </xf>
    <xf numFmtId="0" fontId="70" fillId="35" borderId="14" xfId="0" applyFont="1" applyFill="1" applyBorder="1" applyAlignment="1">
      <alignment/>
    </xf>
    <xf numFmtId="0" fontId="70" fillId="35" borderId="17" xfId="0" applyFont="1" applyFill="1" applyBorder="1" applyAlignment="1">
      <alignment/>
    </xf>
    <xf numFmtId="0" fontId="70" fillId="35" borderId="14" xfId="0" applyFont="1" applyFill="1" applyBorder="1" applyAlignment="1">
      <alignment horizontal="center"/>
    </xf>
    <xf numFmtId="0" fontId="71" fillId="35" borderId="14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1" fillId="19" borderId="45" xfId="0" applyFont="1" applyFill="1" applyBorder="1" applyAlignment="1">
      <alignment horizontal="center"/>
    </xf>
    <xf numFmtId="0" fontId="71" fillId="19" borderId="23" xfId="0" applyFont="1" applyFill="1" applyBorder="1" applyAlignment="1">
      <alignment horizontal="center"/>
    </xf>
    <xf numFmtId="0" fontId="70" fillId="35" borderId="47" xfId="0" applyFont="1" applyFill="1" applyBorder="1" applyAlignment="1">
      <alignment/>
    </xf>
    <xf numFmtId="0" fontId="70" fillId="35" borderId="48" xfId="0" applyFont="1" applyFill="1" applyBorder="1" applyAlignment="1">
      <alignment/>
    </xf>
    <xf numFmtId="0" fontId="70" fillId="38" borderId="28" xfId="0" applyFont="1" applyFill="1" applyBorder="1" applyAlignment="1">
      <alignment horizontal="center"/>
    </xf>
    <xf numFmtId="0" fontId="71" fillId="35" borderId="31" xfId="0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1" fillId="19" borderId="14" xfId="0" applyFont="1" applyFill="1" applyBorder="1" applyAlignment="1">
      <alignment horizontal="center"/>
    </xf>
    <xf numFmtId="0" fontId="71" fillId="19" borderId="19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center"/>
    </xf>
    <xf numFmtId="0" fontId="7" fillId="19" borderId="32" xfId="0" applyFont="1" applyFill="1" applyBorder="1" applyAlignment="1">
      <alignment horizontal="center"/>
    </xf>
    <xf numFmtId="0" fontId="7" fillId="19" borderId="33" xfId="0" applyFont="1" applyFill="1" applyBorder="1" applyAlignment="1">
      <alignment horizontal="center"/>
    </xf>
    <xf numFmtId="0" fontId="11" fillId="37" borderId="42" xfId="0" applyFont="1" applyFill="1" applyBorder="1" applyAlignment="1">
      <alignment/>
    </xf>
    <xf numFmtId="0" fontId="70" fillId="0" borderId="41" xfId="0" applyFont="1" applyBorder="1" applyAlignment="1">
      <alignment/>
    </xf>
    <xf numFmtId="0" fontId="9" fillId="37" borderId="4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50" xfId="0" applyFont="1" applyFill="1" applyBorder="1" applyAlignment="1">
      <alignment horizontal="center"/>
    </xf>
    <xf numFmtId="0" fontId="9" fillId="37" borderId="51" xfId="0" applyFont="1" applyFill="1" applyBorder="1" applyAlignment="1">
      <alignment horizontal="center"/>
    </xf>
    <xf numFmtId="0" fontId="9" fillId="37" borderId="52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75" fillId="39" borderId="15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11" fillId="0" borderId="28" xfId="0" applyFont="1" applyFill="1" applyBorder="1" applyAlignment="1">
      <alignment/>
    </xf>
    <xf numFmtId="0" fontId="11" fillId="0" borderId="53" xfId="0" applyFont="1" applyFill="1" applyBorder="1" applyAlignment="1">
      <alignment horizontal="center"/>
    </xf>
    <xf numFmtId="0" fontId="70" fillId="0" borderId="42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/>
      <protection hidden="1"/>
    </xf>
    <xf numFmtId="0" fontId="40" fillId="34" borderId="10" xfId="0" applyFont="1" applyFill="1" applyBorder="1" applyAlignment="1" applyProtection="1">
      <alignment horizontal="left"/>
      <protection hidden="1"/>
    </xf>
    <xf numFmtId="0" fontId="72" fillId="37" borderId="10" xfId="0" applyFont="1" applyFill="1" applyBorder="1" applyAlignment="1">
      <alignment horizontal="left" vertical="center"/>
    </xf>
    <xf numFmtId="0" fontId="37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0" fillId="34" borderId="0" xfId="0" applyFont="1" applyFill="1" applyBorder="1" applyAlignment="1" applyProtection="1">
      <alignment horizontal="left"/>
      <protection hidden="1"/>
    </xf>
    <xf numFmtId="0" fontId="40" fillId="34" borderId="10" xfId="0" applyFont="1" applyFill="1" applyBorder="1" applyAlignment="1" applyProtection="1">
      <alignment horizontal="left"/>
      <protection hidden="1" locked="0"/>
    </xf>
    <xf numFmtId="0" fontId="3" fillId="34" borderId="13" xfId="0" applyFont="1" applyFill="1" applyBorder="1" applyAlignment="1" applyProtection="1">
      <alignment horizontal="left"/>
      <protection hidden="1"/>
    </xf>
    <xf numFmtId="0" fontId="3" fillId="34" borderId="16" xfId="0" applyFont="1" applyFill="1" applyBorder="1" applyAlignment="1" applyProtection="1">
      <alignment horizontal="left"/>
      <protection hidden="1"/>
    </xf>
    <xf numFmtId="0" fontId="3" fillId="34" borderId="15" xfId="0" applyFont="1" applyFill="1" applyBorder="1" applyAlignment="1" applyProtection="1">
      <alignment horizontal="left"/>
      <protection hidden="1"/>
    </xf>
    <xf numFmtId="0" fontId="37" fillId="34" borderId="10" xfId="0" applyFont="1" applyFill="1" applyBorder="1" applyAlignment="1">
      <alignment horizontal="left"/>
    </xf>
    <xf numFmtId="0" fontId="40" fillId="34" borderId="13" xfId="0" applyFont="1" applyFill="1" applyBorder="1" applyAlignment="1" applyProtection="1">
      <alignment horizontal="center"/>
      <protection hidden="1"/>
    </xf>
    <xf numFmtId="0" fontId="40" fillId="34" borderId="15" xfId="0" applyFont="1" applyFill="1" applyBorder="1" applyAlignment="1" applyProtection="1">
      <alignment horizontal="center"/>
      <protection hidden="1"/>
    </xf>
    <xf numFmtId="0" fontId="40" fillId="34" borderId="10" xfId="0" applyFont="1" applyFill="1" applyBorder="1" applyAlignment="1">
      <alignment horizontal="left"/>
    </xf>
    <xf numFmtId="0" fontId="3" fillId="34" borderId="10" xfId="0" applyFont="1" applyFill="1" applyBorder="1" applyAlignment="1" applyProtection="1">
      <alignment horizontal="left"/>
      <protection hidden="1" locked="0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50" xfId="0" applyFont="1" applyFill="1" applyBorder="1" applyAlignment="1">
      <alignment horizontal="center" vertical="center"/>
    </xf>
    <xf numFmtId="0" fontId="3" fillId="41" borderId="54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42" borderId="26" xfId="0" applyFont="1" applyFill="1" applyBorder="1" applyAlignment="1">
      <alignment horizontal="center" vertical="center"/>
    </xf>
    <xf numFmtId="0" fontId="3" fillId="42" borderId="50" xfId="0" applyFont="1" applyFill="1" applyBorder="1" applyAlignment="1">
      <alignment horizontal="center" vertical="center"/>
    </xf>
    <xf numFmtId="0" fontId="3" fillId="42" borderId="5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43" borderId="26" xfId="0" applyFont="1" applyFill="1" applyBorder="1" applyAlignment="1">
      <alignment horizontal="center" vertical="center"/>
    </xf>
    <xf numFmtId="0" fontId="3" fillId="43" borderId="50" xfId="0" applyFont="1" applyFill="1" applyBorder="1" applyAlignment="1">
      <alignment horizontal="center" vertical="center"/>
    </xf>
    <xf numFmtId="0" fontId="3" fillId="43" borderId="5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4" borderId="52" xfId="0" applyFont="1" applyFill="1" applyBorder="1" applyAlignment="1">
      <alignment horizontal="center" vertical="center"/>
    </xf>
    <xf numFmtId="0" fontId="3" fillId="44" borderId="50" xfId="0" applyFont="1" applyFill="1" applyBorder="1" applyAlignment="1">
      <alignment horizontal="center" vertical="center"/>
    </xf>
    <xf numFmtId="0" fontId="3" fillId="44" borderId="54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76" fillId="34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34" borderId="5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/>
    </xf>
    <xf numFmtId="0" fontId="3" fillId="45" borderId="50" xfId="0" applyFont="1" applyFill="1" applyBorder="1" applyAlignment="1">
      <alignment horizontal="center" vertical="center"/>
    </xf>
    <xf numFmtId="0" fontId="3" fillId="45" borderId="51" xfId="0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/>
    </xf>
    <xf numFmtId="0" fontId="3" fillId="40" borderId="50" xfId="0" applyFont="1" applyFill="1" applyBorder="1" applyAlignment="1">
      <alignment horizontal="center" vertical="center"/>
    </xf>
    <xf numFmtId="0" fontId="3" fillId="40" borderId="51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3" fillId="40" borderId="27" xfId="0" applyFont="1" applyFill="1" applyBorder="1" applyAlignment="1">
      <alignment horizontal="center" vertical="center"/>
    </xf>
    <xf numFmtId="0" fontId="3" fillId="40" borderId="55" xfId="0" applyFont="1" applyFill="1" applyBorder="1" applyAlignment="1">
      <alignment horizontal="center" vertical="center"/>
    </xf>
    <xf numFmtId="0" fontId="3" fillId="40" borderId="56" xfId="0" applyFont="1" applyFill="1" applyBorder="1" applyAlignment="1">
      <alignment horizontal="center" vertical="center"/>
    </xf>
    <xf numFmtId="0" fontId="3" fillId="41" borderId="27" xfId="0" applyFont="1" applyFill="1" applyBorder="1" applyAlignment="1">
      <alignment horizontal="center" vertical="center"/>
    </xf>
    <xf numFmtId="0" fontId="3" fillId="41" borderId="55" xfId="0" applyFont="1" applyFill="1" applyBorder="1" applyAlignment="1">
      <alignment horizontal="center" vertical="center"/>
    </xf>
    <xf numFmtId="0" fontId="3" fillId="41" borderId="56" xfId="0" applyFont="1" applyFill="1" applyBorder="1" applyAlignment="1">
      <alignment horizontal="center" vertical="center"/>
    </xf>
    <xf numFmtId="0" fontId="3" fillId="45" borderId="27" xfId="0" applyFont="1" applyFill="1" applyBorder="1" applyAlignment="1">
      <alignment horizontal="center" vertical="center"/>
    </xf>
    <xf numFmtId="0" fontId="3" fillId="45" borderId="55" xfId="0" applyFont="1" applyFill="1" applyBorder="1" applyAlignment="1">
      <alignment horizontal="center" vertical="center"/>
    </xf>
    <xf numFmtId="0" fontId="3" fillId="45" borderId="56" xfId="0" applyFont="1" applyFill="1" applyBorder="1" applyAlignment="1">
      <alignment horizontal="center" vertical="center"/>
    </xf>
    <xf numFmtId="0" fontId="3" fillId="44" borderId="27" xfId="0" applyFont="1" applyFill="1" applyBorder="1" applyAlignment="1">
      <alignment horizontal="center" vertical="center"/>
    </xf>
    <xf numFmtId="0" fontId="3" fillId="44" borderId="55" xfId="0" applyFont="1" applyFill="1" applyBorder="1" applyAlignment="1">
      <alignment horizontal="center" vertical="center"/>
    </xf>
    <xf numFmtId="0" fontId="3" fillId="44" borderId="56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1" fillId="0" borderId="59" xfId="0" applyFont="1" applyFill="1" applyBorder="1" applyAlignment="1" applyProtection="1">
      <alignment/>
      <protection locked="0"/>
    </xf>
    <xf numFmtId="0" fontId="70" fillId="0" borderId="15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355"/>
  <sheetViews>
    <sheetView tabSelected="1" zoomScale="90" zoomScaleNormal="90" zoomScaleSheetLayoutView="70" workbookViewId="0" topLeftCell="A42">
      <selection activeCell="B85" sqref="B85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6.69921875" style="4" hidden="1" customWidth="1"/>
    <col min="29" max="29" width="4.59765625" style="4" hidden="1" customWidth="1"/>
    <col min="30" max="30" width="5.5" style="4" hidden="1" customWidth="1"/>
    <col min="31" max="31" width="5.8984375" style="4" hidden="1" customWidth="1"/>
    <col min="32" max="32" width="8" style="4" hidden="1" customWidth="1"/>
    <col min="33" max="38" width="4.59765625" style="4" hidden="1" customWidth="1"/>
    <col min="39" max="39" width="6.3984375" style="4" hidden="1" customWidth="1"/>
    <col min="40" max="40" width="9.3984375" style="2" bestFit="1" customWidth="1"/>
    <col min="41" max="41" width="9" style="2" customWidth="1"/>
    <col min="42" max="42" width="12.19921875" style="2" customWidth="1"/>
    <col min="43" max="16384" width="9" style="2" customWidth="1"/>
  </cols>
  <sheetData>
    <row r="1" spans="1:39" s="1" customFormat="1" ht="18" customHeight="1">
      <c r="A1" s="334" t="s">
        <v>44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1" customFormat="1" ht="14.25">
      <c r="A2" s="335" t="s">
        <v>45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</row>
    <row r="3" spans="1:39" ht="14.25" customHeight="1">
      <c r="A3" s="337" t="s">
        <v>137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</row>
    <row r="4" spans="1:39" ht="14.25">
      <c r="A4" s="332" t="s">
        <v>42</v>
      </c>
      <c r="B4" s="332"/>
      <c r="C4" s="331" t="s">
        <v>63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9"/>
      <c r="O4" s="9"/>
      <c r="P4" s="12"/>
      <c r="Q4" s="11"/>
      <c r="R4" s="11"/>
      <c r="S4" s="9"/>
      <c r="T4" s="9"/>
      <c r="U4" s="9"/>
      <c r="V4" s="9"/>
      <c r="W4" s="9"/>
      <c r="X4" s="9"/>
      <c r="Y4" s="9"/>
      <c r="Z4" s="27"/>
      <c r="AA4" s="43"/>
      <c r="AB4" s="44"/>
      <c r="AC4" s="44"/>
      <c r="AD4" s="44"/>
      <c r="AE4" s="44"/>
      <c r="AF4" s="44"/>
      <c r="AG4" s="9"/>
      <c r="AH4" s="9"/>
      <c r="AI4" s="9"/>
      <c r="AJ4" s="9"/>
      <c r="AK4" s="9"/>
      <c r="AL4" s="9"/>
      <c r="AM4" s="9"/>
    </row>
    <row r="5" spans="1:39" ht="14.25">
      <c r="A5" s="332" t="s">
        <v>43</v>
      </c>
      <c r="B5" s="332"/>
      <c r="C5" s="331" t="s">
        <v>64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9"/>
      <c r="O5" s="9"/>
      <c r="P5" s="11"/>
      <c r="Q5" s="11"/>
      <c r="R5" s="11"/>
      <c r="S5" s="9"/>
      <c r="T5" s="9"/>
      <c r="U5" s="9"/>
      <c r="V5" s="9"/>
      <c r="W5" s="9"/>
      <c r="X5" s="9"/>
      <c r="Y5" s="9"/>
      <c r="Z5" s="28"/>
      <c r="AA5" s="45"/>
      <c r="AB5" s="27"/>
      <c r="AC5" s="27"/>
      <c r="AD5" s="27"/>
      <c r="AE5" s="28"/>
      <c r="AF5" s="27"/>
      <c r="AG5" s="9"/>
      <c r="AH5" s="9"/>
      <c r="AI5" s="9"/>
      <c r="AJ5" s="9"/>
      <c r="AK5" s="9"/>
      <c r="AL5" s="9"/>
      <c r="AM5" s="9"/>
    </row>
    <row r="6" spans="1:39" ht="14.25">
      <c r="A6" s="332" t="s">
        <v>0</v>
      </c>
      <c r="B6" s="332"/>
      <c r="C6" s="331" t="s">
        <v>65</v>
      </c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11"/>
      <c r="O6" s="9"/>
      <c r="P6" s="13"/>
      <c r="Q6" s="11"/>
      <c r="R6" s="11"/>
      <c r="S6" s="9"/>
      <c r="T6" s="9"/>
      <c r="U6" s="9"/>
      <c r="V6" s="9"/>
      <c r="W6" s="9"/>
      <c r="X6" s="9"/>
      <c r="Y6" s="9"/>
      <c r="Z6" s="28"/>
      <c r="AA6" s="45"/>
      <c r="AB6" s="27"/>
      <c r="AC6" s="27"/>
      <c r="AD6" s="27"/>
      <c r="AE6" s="28"/>
      <c r="AF6" s="27"/>
      <c r="AG6" s="9"/>
      <c r="AH6" s="9"/>
      <c r="AI6" s="9"/>
      <c r="AJ6" s="9"/>
      <c r="AK6" s="9"/>
      <c r="AL6" s="9"/>
      <c r="AM6" s="9"/>
    </row>
    <row r="7" spans="1:39" s="3" customFormat="1" ht="14.25">
      <c r="A7" s="338" t="s">
        <v>16</v>
      </c>
      <c r="B7" s="338"/>
      <c r="C7" s="346" t="s">
        <v>67</v>
      </c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14"/>
      <c r="O7" s="15"/>
      <c r="P7" s="16"/>
      <c r="Q7" s="15"/>
      <c r="R7" s="14"/>
      <c r="S7" s="15"/>
      <c r="T7" s="15"/>
      <c r="U7" s="15"/>
      <c r="V7" s="15"/>
      <c r="W7" s="15"/>
      <c r="X7" s="15"/>
      <c r="Y7" s="15"/>
      <c r="Z7" s="28"/>
      <c r="AA7" s="45"/>
      <c r="AB7" s="27"/>
      <c r="AC7" s="27"/>
      <c r="AD7" s="27"/>
      <c r="AE7" s="28"/>
      <c r="AF7" s="27"/>
      <c r="AG7" s="15"/>
      <c r="AH7" s="15"/>
      <c r="AI7" s="15"/>
      <c r="AJ7" s="15"/>
      <c r="AK7" s="15"/>
      <c r="AL7" s="15"/>
      <c r="AM7" s="15"/>
    </row>
    <row r="8" spans="1:39" ht="14.25">
      <c r="A8" s="332" t="s">
        <v>15</v>
      </c>
      <c r="B8" s="332"/>
      <c r="C8" s="331" t="s">
        <v>66</v>
      </c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11"/>
      <c r="O8" s="9"/>
      <c r="P8" s="11"/>
      <c r="Q8" s="11"/>
      <c r="R8" s="11"/>
      <c r="S8" s="9"/>
      <c r="T8" s="9"/>
      <c r="U8" s="9"/>
      <c r="V8" s="9"/>
      <c r="W8" s="9"/>
      <c r="X8" s="9"/>
      <c r="Y8" s="9"/>
      <c r="Z8" s="28"/>
      <c r="AA8" s="45"/>
      <c r="AB8" s="27"/>
      <c r="AC8" s="27"/>
      <c r="AD8" s="27"/>
      <c r="AE8" s="28"/>
      <c r="AF8" s="27"/>
      <c r="AG8" s="9"/>
      <c r="AH8" s="9"/>
      <c r="AI8" s="9"/>
      <c r="AJ8" s="9"/>
      <c r="AK8" s="9"/>
      <c r="AL8" s="9"/>
      <c r="AM8" s="9"/>
    </row>
    <row r="9" spans="1:39" ht="14.25">
      <c r="A9" s="332" t="s">
        <v>17</v>
      </c>
      <c r="B9" s="332"/>
      <c r="C9" s="331" t="s">
        <v>68</v>
      </c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11"/>
      <c r="O9" s="378"/>
      <c r="P9" s="378"/>
      <c r="Q9" s="378"/>
      <c r="R9" s="378"/>
      <c r="S9" s="378"/>
      <c r="T9" s="378"/>
      <c r="U9" s="378"/>
      <c r="V9" s="354"/>
      <c r="W9" s="354"/>
      <c r="X9" s="9"/>
      <c r="Y9" s="9"/>
      <c r="Z9" s="28"/>
      <c r="AA9" s="45"/>
      <c r="AB9" s="27"/>
      <c r="AC9" s="27"/>
      <c r="AD9" s="27"/>
      <c r="AE9" s="28"/>
      <c r="AF9" s="27"/>
      <c r="AG9" s="9"/>
      <c r="AH9" s="9"/>
      <c r="AI9" s="9"/>
      <c r="AJ9" s="9"/>
      <c r="AK9" s="9"/>
      <c r="AL9" s="9"/>
      <c r="AM9" s="9"/>
    </row>
    <row r="10" spans="1:39" ht="14.25">
      <c r="A10" s="332" t="s">
        <v>41</v>
      </c>
      <c r="B10" s="332"/>
      <c r="C10" s="339">
        <v>180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1"/>
      <c r="N10" s="9"/>
      <c r="O10" s="378"/>
      <c r="P10" s="378"/>
      <c r="Q10" s="378"/>
      <c r="R10" s="378"/>
      <c r="S10" s="378"/>
      <c r="T10" s="378"/>
      <c r="U10" s="378"/>
      <c r="V10" s="354"/>
      <c r="W10" s="354"/>
      <c r="X10" s="9"/>
      <c r="Y10" s="9"/>
      <c r="Z10" s="28"/>
      <c r="AA10" s="45"/>
      <c r="AB10" s="27"/>
      <c r="AC10" s="27"/>
      <c r="AD10" s="27"/>
      <c r="AE10" s="28"/>
      <c r="AF10" s="27"/>
      <c r="AG10" s="9"/>
      <c r="AH10" s="9"/>
      <c r="AI10" s="9"/>
      <c r="AJ10" s="9"/>
      <c r="AK10" s="9"/>
      <c r="AL10" s="9"/>
      <c r="AM10" s="9"/>
    </row>
    <row r="11" spans="1:39" ht="14.25">
      <c r="A11" s="332" t="s">
        <v>22</v>
      </c>
      <c r="B11" s="332"/>
      <c r="C11" s="331">
        <v>1304</v>
      </c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11"/>
      <c r="O11" s="378"/>
      <c r="P11" s="378"/>
      <c r="Q11" s="378"/>
      <c r="R11" s="378"/>
      <c r="S11" s="378"/>
      <c r="T11" s="378"/>
      <c r="U11" s="378"/>
      <c r="V11" s="354"/>
      <c r="W11" s="354"/>
      <c r="X11" s="9"/>
      <c r="Y11" s="9"/>
      <c r="Z11" s="28"/>
      <c r="AA11" s="45"/>
      <c r="AB11" s="27"/>
      <c r="AC11" s="27"/>
      <c r="AD11" s="27"/>
      <c r="AE11" s="28"/>
      <c r="AF11" s="27"/>
      <c r="AG11" s="9"/>
      <c r="AH11" s="9"/>
      <c r="AI11" s="9"/>
      <c r="AJ11" s="9"/>
      <c r="AK11" s="9"/>
      <c r="AL11" s="9"/>
      <c r="AM11" s="9"/>
    </row>
    <row r="12" spans="1:39" ht="14.25">
      <c r="A12" s="332" t="s">
        <v>21</v>
      </c>
      <c r="B12" s="332"/>
      <c r="C12" s="342">
        <v>2264</v>
      </c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17"/>
      <c r="O12" s="378"/>
      <c r="P12" s="378"/>
      <c r="Q12" s="378"/>
      <c r="R12" s="378"/>
      <c r="S12" s="378"/>
      <c r="T12" s="378"/>
      <c r="U12" s="378"/>
      <c r="V12" s="354"/>
      <c r="W12" s="354"/>
      <c r="X12" s="9"/>
      <c r="Y12" s="9"/>
      <c r="Z12" s="28"/>
      <c r="AA12" s="45"/>
      <c r="AB12" s="27"/>
      <c r="AC12" s="27"/>
      <c r="AD12" s="27"/>
      <c r="AE12" s="28"/>
      <c r="AF12" s="27"/>
      <c r="AG12" s="9"/>
      <c r="AH12" s="9"/>
      <c r="AI12" s="9"/>
      <c r="AJ12" s="9"/>
      <c r="AK12" s="9"/>
      <c r="AL12" s="9"/>
      <c r="AM12" s="9"/>
    </row>
    <row r="13" spans="1:39" s="1" customFormat="1" ht="14.25">
      <c r="A13" s="332" t="s">
        <v>26</v>
      </c>
      <c r="B13" s="332"/>
      <c r="C13" s="342">
        <v>5324</v>
      </c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17"/>
      <c r="O13" s="9"/>
      <c r="P13" s="9"/>
      <c r="Q13" s="11"/>
      <c r="R13" s="11"/>
      <c r="S13" s="9"/>
      <c r="T13" s="9"/>
      <c r="U13" s="9"/>
      <c r="V13" s="9"/>
      <c r="W13" s="9"/>
      <c r="X13" s="9"/>
      <c r="Y13" s="9"/>
      <c r="Z13" s="28"/>
      <c r="AA13" s="45"/>
      <c r="AB13" s="27"/>
      <c r="AC13" s="27"/>
      <c r="AD13" s="27"/>
      <c r="AE13" s="28"/>
      <c r="AF13" s="27"/>
      <c r="AG13" s="9"/>
      <c r="AH13" s="9"/>
      <c r="AI13" s="9"/>
      <c r="AJ13" s="9"/>
      <c r="AK13" s="9"/>
      <c r="AL13" s="9"/>
      <c r="AM13" s="9"/>
    </row>
    <row r="14" spans="1:39" ht="14.25">
      <c r="A14" s="46"/>
      <c r="B14" s="18"/>
      <c r="C14" s="10"/>
      <c r="D14" s="10"/>
      <c r="E14" s="10"/>
      <c r="F14" s="47"/>
      <c r="G14" s="47"/>
      <c r="H14" s="47"/>
      <c r="I14" s="48"/>
      <c r="J14" s="9"/>
      <c r="K14" s="11"/>
      <c r="L14" s="19"/>
      <c r="M14" s="19"/>
      <c r="N14" s="17"/>
      <c r="O14" s="9"/>
      <c r="P14" s="9"/>
      <c r="Q14" s="11"/>
      <c r="R14" s="11"/>
      <c r="S14" s="9"/>
      <c r="T14" s="9"/>
      <c r="U14" s="9"/>
      <c r="V14" s="9"/>
      <c r="W14" s="9"/>
      <c r="X14" s="9"/>
      <c r="Y14" s="9"/>
      <c r="Z14" s="28"/>
      <c r="AA14" s="45"/>
      <c r="AB14" s="27"/>
      <c r="AC14" s="27"/>
      <c r="AD14" s="27"/>
      <c r="AE14" s="28"/>
      <c r="AF14" s="27"/>
      <c r="AG14" s="9"/>
      <c r="AH14" s="9"/>
      <c r="AI14" s="9"/>
      <c r="AJ14" s="9"/>
      <c r="AK14" s="9"/>
      <c r="AL14" s="9"/>
      <c r="AM14" s="9"/>
    </row>
    <row r="15" spans="1:39" ht="14.25">
      <c r="A15" s="343" t="s">
        <v>20</v>
      </c>
      <c r="B15" s="344"/>
      <c r="C15" s="20"/>
      <c r="D15" s="20"/>
      <c r="E15" s="20"/>
      <c r="F15" s="47"/>
      <c r="G15" s="47"/>
      <c r="H15" s="47"/>
      <c r="I15" s="48"/>
      <c r="J15" s="21"/>
      <c r="K15" s="21"/>
      <c r="L15" s="22"/>
      <c r="M15" s="22"/>
      <c r="N15" s="23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45"/>
      <c r="AA15" s="49"/>
      <c r="AB15" s="49"/>
      <c r="AC15" s="49"/>
      <c r="AD15" s="49"/>
      <c r="AE15" s="49"/>
      <c r="AF15" s="49"/>
      <c r="AG15" s="21"/>
      <c r="AH15" s="21"/>
      <c r="AI15" s="21"/>
      <c r="AJ15" s="21"/>
      <c r="AK15" s="21"/>
      <c r="AL15" s="21"/>
      <c r="AM15" s="21"/>
    </row>
    <row r="16" spans="1:39" ht="14.25">
      <c r="A16" s="345" t="s">
        <v>38</v>
      </c>
      <c r="B16" s="345"/>
      <c r="C16" s="68" t="s">
        <v>35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</row>
    <row r="17" spans="1:39" ht="14.25">
      <c r="A17" s="345" t="s">
        <v>39</v>
      </c>
      <c r="B17" s="345"/>
      <c r="C17" s="68" t="s">
        <v>36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1:39" ht="14.25">
      <c r="A18" s="345" t="s">
        <v>40</v>
      </c>
      <c r="B18" s="345"/>
      <c r="C18" s="68" t="s">
        <v>37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</row>
    <row r="19" spans="1:39" ht="15" thickBot="1">
      <c r="A19" s="30"/>
      <c r="B19" s="11"/>
      <c r="C19" s="382"/>
      <c r="D19" s="382"/>
      <c r="E19" s="382"/>
      <c r="F19" s="382"/>
      <c r="G19" s="382"/>
      <c r="H19" s="382"/>
      <c r="I19" s="382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</row>
    <row r="20" spans="1:42" s="4" customFormat="1" ht="27.75" customHeight="1" thickBot="1">
      <c r="A20" s="392" t="s">
        <v>3</v>
      </c>
      <c r="B20" s="395" t="s">
        <v>69</v>
      </c>
      <c r="C20" s="384" t="s">
        <v>19</v>
      </c>
      <c r="D20" s="384" t="s">
        <v>23</v>
      </c>
      <c r="E20" s="384" t="s">
        <v>14</v>
      </c>
      <c r="F20" s="397" t="s">
        <v>25</v>
      </c>
      <c r="G20" s="397"/>
      <c r="H20" s="353" t="s">
        <v>27</v>
      </c>
      <c r="I20" s="377" t="s">
        <v>1</v>
      </c>
      <c r="J20" s="366" t="s">
        <v>4</v>
      </c>
      <c r="K20" s="361"/>
      <c r="L20" s="361"/>
      <c r="M20" s="361"/>
      <c r="N20" s="361"/>
      <c r="O20" s="362"/>
      <c r="P20" s="366" t="s">
        <v>8</v>
      </c>
      <c r="Q20" s="361"/>
      <c r="R20" s="361"/>
      <c r="S20" s="361"/>
      <c r="T20" s="361"/>
      <c r="U20" s="367"/>
      <c r="V20" s="360" t="s">
        <v>9</v>
      </c>
      <c r="W20" s="361"/>
      <c r="X20" s="361"/>
      <c r="Y20" s="361"/>
      <c r="Z20" s="361"/>
      <c r="AA20" s="362"/>
      <c r="AB20" s="371" t="s">
        <v>29</v>
      </c>
      <c r="AC20" s="372"/>
      <c r="AD20" s="372"/>
      <c r="AE20" s="372"/>
      <c r="AF20" s="372"/>
      <c r="AG20" s="373"/>
      <c r="AH20" s="371" t="s">
        <v>30</v>
      </c>
      <c r="AI20" s="372"/>
      <c r="AJ20" s="372"/>
      <c r="AK20" s="372"/>
      <c r="AL20" s="372"/>
      <c r="AM20" s="373"/>
      <c r="AN20" s="89"/>
      <c r="AO20" s="89"/>
      <c r="AP20" s="89"/>
    </row>
    <row r="21" spans="1:42" s="4" customFormat="1" ht="15" thickBot="1">
      <c r="A21" s="393"/>
      <c r="B21" s="395"/>
      <c r="C21" s="384"/>
      <c r="D21" s="384"/>
      <c r="E21" s="384"/>
      <c r="F21" s="353" t="s">
        <v>28</v>
      </c>
      <c r="G21" s="353" t="s">
        <v>18</v>
      </c>
      <c r="H21" s="353"/>
      <c r="I21" s="377"/>
      <c r="J21" s="363" t="s">
        <v>5</v>
      </c>
      <c r="K21" s="364"/>
      <c r="L21" s="365"/>
      <c r="M21" s="368" t="s">
        <v>7</v>
      </c>
      <c r="N21" s="369"/>
      <c r="O21" s="370"/>
      <c r="P21" s="357" t="s">
        <v>10</v>
      </c>
      <c r="Q21" s="358"/>
      <c r="R21" s="359"/>
      <c r="S21" s="388" t="s">
        <v>11</v>
      </c>
      <c r="T21" s="389"/>
      <c r="U21" s="390"/>
      <c r="V21" s="374" t="s">
        <v>12</v>
      </c>
      <c r="W21" s="375"/>
      <c r="X21" s="376"/>
      <c r="Y21" s="385" t="s">
        <v>13</v>
      </c>
      <c r="Z21" s="386"/>
      <c r="AA21" s="387"/>
      <c r="AB21" s="405" t="s">
        <v>31</v>
      </c>
      <c r="AC21" s="406"/>
      <c r="AD21" s="407"/>
      <c r="AE21" s="402" t="s">
        <v>32</v>
      </c>
      <c r="AF21" s="403"/>
      <c r="AG21" s="404"/>
      <c r="AH21" s="411" t="s">
        <v>33</v>
      </c>
      <c r="AI21" s="412"/>
      <c r="AJ21" s="413"/>
      <c r="AK21" s="408" t="s">
        <v>34</v>
      </c>
      <c r="AL21" s="409"/>
      <c r="AM21" s="410"/>
      <c r="AN21" s="89"/>
      <c r="AO21" s="89"/>
      <c r="AP21" s="89"/>
    </row>
    <row r="22" spans="1:42" s="4" customFormat="1" ht="14.25">
      <c r="A22" s="393"/>
      <c r="B22" s="395"/>
      <c r="C22" s="384"/>
      <c r="D22" s="384"/>
      <c r="E22" s="384"/>
      <c r="F22" s="353"/>
      <c r="G22" s="353"/>
      <c r="H22" s="353"/>
      <c r="I22" s="377"/>
      <c r="J22" s="347" t="s">
        <v>2</v>
      </c>
      <c r="K22" s="31" t="s">
        <v>6</v>
      </c>
      <c r="L22" s="349" t="s">
        <v>1</v>
      </c>
      <c r="M22" s="347" t="s">
        <v>2</v>
      </c>
      <c r="N22" s="31" t="s">
        <v>6</v>
      </c>
      <c r="O22" s="349" t="s">
        <v>1</v>
      </c>
      <c r="P22" s="347" t="s">
        <v>2</v>
      </c>
      <c r="Q22" s="31" t="s">
        <v>6</v>
      </c>
      <c r="R22" s="351" t="s">
        <v>1</v>
      </c>
      <c r="S22" s="347" t="s">
        <v>2</v>
      </c>
      <c r="T22" s="31" t="s">
        <v>6</v>
      </c>
      <c r="U22" s="349" t="s">
        <v>1</v>
      </c>
      <c r="V22" s="355" t="s">
        <v>2</v>
      </c>
      <c r="W22" s="31" t="s">
        <v>6</v>
      </c>
      <c r="X22" s="351" t="s">
        <v>1</v>
      </c>
      <c r="Y22" s="347" t="s">
        <v>2</v>
      </c>
      <c r="Z22" s="31" t="s">
        <v>6</v>
      </c>
      <c r="AA22" s="349" t="s">
        <v>1</v>
      </c>
      <c r="AB22" s="401" t="s">
        <v>2</v>
      </c>
      <c r="AC22" s="31" t="s">
        <v>6</v>
      </c>
      <c r="AD22" s="414" t="s">
        <v>1</v>
      </c>
      <c r="AE22" s="401" t="s">
        <v>2</v>
      </c>
      <c r="AF22" s="31" t="s">
        <v>6</v>
      </c>
      <c r="AG22" s="414" t="s">
        <v>1</v>
      </c>
      <c r="AH22" s="401" t="s">
        <v>2</v>
      </c>
      <c r="AI22" s="31" t="s">
        <v>6</v>
      </c>
      <c r="AJ22" s="414" t="s">
        <v>1</v>
      </c>
      <c r="AK22" s="401" t="s">
        <v>2</v>
      </c>
      <c r="AL22" s="31" t="s">
        <v>6</v>
      </c>
      <c r="AM22" s="414" t="s">
        <v>1</v>
      </c>
      <c r="AN22" s="89"/>
      <c r="AO22" s="89"/>
      <c r="AP22" s="89"/>
    </row>
    <row r="23" spans="1:42" s="4" customFormat="1" ht="14.25">
      <c r="A23" s="394"/>
      <c r="B23" s="395"/>
      <c r="C23" s="384"/>
      <c r="D23" s="384"/>
      <c r="E23" s="384"/>
      <c r="F23" s="353"/>
      <c r="G23" s="353"/>
      <c r="H23" s="353"/>
      <c r="I23" s="377"/>
      <c r="J23" s="348"/>
      <c r="K23" s="29" t="s">
        <v>24</v>
      </c>
      <c r="L23" s="350"/>
      <c r="M23" s="348"/>
      <c r="N23" s="29" t="s">
        <v>24</v>
      </c>
      <c r="O23" s="350"/>
      <c r="P23" s="348"/>
      <c r="Q23" s="29" t="s">
        <v>24</v>
      </c>
      <c r="R23" s="352"/>
      <c r="S23" s="348"/>
      <c r="T23" s="29" t="s">
        <v>24</v>
      </c>
      <c r="U23" s="350"/>
      <c r="V23" s="356"/>
      <c r="W23" s="29" t="s">
        <v>24</v>
      </c>
      <c r="X23" s="352"/>
      <c r="Y23" s="348"/>
      <c r="Z23" s="29" t="s">
        <v>24</v>
      </c>
      <c r="AA23" s="350"/>
      <c r="AB23" s="347"/>
      <c r="AC23" s="29" t="s">
        <v>24</v>
      </c>
      <c r="AD23" s="349"/>
      <c r="AE23" s="347"/>
      <c r="AF23" s="29" t="s">
        <v>24</v>
      </c>
      <c r="AG23" s="349"/>
      <c r="AH23" s="347"/>
      <c r="AI23" s="29" t="s">
        <v>24</v>
      </c>
      <c r="AJ23" s="349"/>
      <c r="AK23" s="347"/>
      <c r="AL23" s="29" t="s">
        <v>24</v>
      </c>
      <c r="AM23" s="349"/>
      <c r="AN23" s="89"/>
      <c r="AO23" s="89"/>
      <c r="AP23" s="89"/>
    </row>
    <row r="24" spans="1:42" s="4" customFormat="1" ht="13.5" customHeight="1">
      <c r="A24" s="398" t="s">
        <v>107</v>
      </c>
      <c r="B24" s="399"/>
      <c r="C24" s="399"/>
      <c r="D24" s="399"/>
      <c r="E24" s="400"/>
      <c r="F24" s="6">
        <f>SUM(F25:F27)</f>
        <v>90</v>
      </c>
      <c r="G24" s="6">
        <f aca="true" t="shared" si="0" ref="G24:AM24">SUM(G25:G27)</f>
        <v>45</v>
      </c>
      <c r="H24" s="6">
        <f>SUM(H25:H27)</f>
        <v>225</v>
      </c>
      <c r="I24" s="24">
        <f t="shared" si="0"/>
        <v>9</v>
      </c>
      <c r="J24" s="7">
        <f>SUM(J25:J27)</f>
        <v>60</v>
      </c>
      <c r="K24" s="6">
        <f t="shared" si="0"/>
        <v>0</v>
      </c>
      <c r="L24" s="8">
        <f t="shared" si="0"/>
        <v>6</v>
      </c>
      <c r="M24" s="7">
        <f t="shared" si="0"/>
        <v>0</v>
      </c>
      <c r="N24" s="6">
        <f t="shared" si="0"/>
        <v>30</v>
      </c>
      <c r="O24" s="8">
        <f t="shared" si="0"/>
        <v>3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8">
        <f t="shared" si="0"/>
        <v>0</v>
      </c>
      <c r="U24" s="8">
        <f t="shared" si="0"/>
        <v>0</v>
      </c>
      <c r="V24" s="8">
        <f t="shared" si="0"/>
        <v>0</v>
      </c>
      <c r="W24" s="8">
        <f t="shared" si="0"/>
        <v>0</v>
      </c>
      <c r="X24" s="8">
        <f t="shared" si="0"/>
        <v>0</v>
      </c>
      <c r="Y24" s="8">
        <f t="shared" si="0"/>
        <v>0</v>
      </c>
      <c r="Z24" s="8">
        <f t="shared" si="0"/>
        <v>0</v>
      </c>
      <c r="AA24" s="8">
        <f t="shared" si="0"/>
        <v>0</v>
      </c>
      <c r="AB24" s="8">
        <f t="shared" si="0"/>
        <v>0</v>
      </c>
      <c r="AC24" s="8">
        <f t="shared" si="0"/>
        <v>0</v>
      </c>
      <c r="AD24" s="8">
        <f t="shared" si="0"/>
        <v>0</v>
      </c>
      <c r="AE24" s="8">
        <f t="shared" si="0"/>
        <v>0</v>
      </c>
      <c r="AF24" s="8">
        <f t="shared" si="0"/>
        <v>0</v>
      </c>
      <c r="AG24" s="8">
        <f t="shared" si="0"/>
        <v>0</v>
      </c>
      <c r="AH24" s="8">
        <f t="shared" si="0"/>
        <v>0</v>
      </c>
      <c r="AI24" s="8">
        <f t="shared" si="0"/>
        <v>0</v>
      </c>
      <c r="AJ24" s="8">
        <f t="shared" si="0"/>
        <v>0</v>
      </c>
      <c r="AK24" s="8">
        <f t="shared" si="0"/>
        <v>0</v>
      </c>
      <c r="AL24" s="8">
        <f t="shared" si="0"/>
        <v>0</v>
      </c>
      <c r="AM24" s="8">
        <f t="shared" si="0"/>
        <v>0</v>
      </c>
      <c r="AN24" s="89"/>
      <c r="AO24" s="89"/>
      <c r="AP24" s="89"/>
    </row>
    <row r="25" spans="1:42" s="71" customFormat="1" ht="15">
      <c r="A25" s="150">
        <v>1</v>
      </c>
      <c r="B25" s="151" t="s">
        <v>46</v>
      </c>
      <c r="C25" s="152" t="s">
        <v>47</v>
      </c>
      <c r="D25" s="152" t="s">
        <v>47</v>
      </c>
      <c r="E25" s="153" t="s">
        <v>48</v>
      </c>
      <c r="F25" s="74">
        <v>30</v>
      </c>
      <c r="G25" s="75">
        <v>15</v>
      </c>
      <c r="H25" s="75">
        <v>75</v>
      </c>
      <c r="I25" s="196">
        <v>3</v>
      </c>
      <c r="J25" s="78">
        <v>30</v>
      </c>
      <c r="K25" s="72"/>
      <c r="L25" s="82">
        <v>3</v>
      </c>
      <c r="M25" s="76"/>
      <c r="N25" s="72"/>
      <c r="O25" s="77"/>
      <c r="P25" s="76"/>
      <c r="Q25" s="72"/>
      <c r="R25" s="77"/>
      <c r="S25" s="78"/>
      <c r="T25" s="72"/>
      <c r="U25" s="82"/>
      <c r="V25" s="76"/>
      <c r="W25" s="72"/>
      <c r="X25" s="77"/>
      <c r="Y25" s="78"/>
      <c r="Z25" s="72"/>
      <c r="AA25" s="77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s="71" customFormat="1" ht="15">
      <c r="A26" s="150">
        <v>2</v>
      </c>
      <c r="B26" s="154" t="s">
        <v>49</v>
      </c>
      <c r="C26" s="153" t="s">
        <v>47</v>
      </c>
      <c r="D26" s="153" t="s">
        <v>47</v>
      </c>
      <c r="E26" s="153" t="s">
        <v>50</v>
      </c>
      <c r="F26" s="74">
        <v>30</v>
      </c>
      <c r="G26" s="75">
        <v>15</v>
      </c>
      <c r="H26" s="74">
        <v>75</v>
      </c>
      <c r="I26" s="196">
        <v>3</v>
      </c>
      <c r="J26" s="209"/>
      <c r="K26" s="90"/>
      <c r="L26" s="116"/>
      <c r="M26" s="208"/>
      <c r="N26" s="79">
        <v>30</v>
      </c>
      <c r="O26" s="80">
        <v>3</v>
      </c>
      <c r="P26" s="76"/>
      <c r="Q26" s="72"/>
      <c r="R26" s="77"/>
      <c r="S26" s="78"/>
      <c r="T26" s="72"/>
      <c r="U26" s="82"/>
      <c r="V26" s="76"/>
      <c r="W26" s="72"/>
      <c r="X26" s="77"/>
      <c r="Y26" s="78"/>
      <c r="Z26" s="72"/>
      <c r="AA26" s="7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1:42" s="71" customFormat="1" ht="15">
      <c r="A27" s="150">
        <v>3</v>
      </c>
      <c r="B27" s="154" t="s">
        <v>51</v>
      </c>
      <c r="C27" s="153" t="s">
        <v>47</v>
      </c>
      <c r="D27" s="153" t="s">
        <v>47</v>
      </c>
      <c r="E27" s="153" t="s">
        <v>48</v>
      </c>
      <c r="F27" s="74">
        <v>30</v>
      </c>
      <c r="G27" s="75">
        <v>15</v>
      </c>
      <c r="H27" s="75">
        <v>75</v>
      </c>
      <c r="I27" s="196">
        <v>3</v>
      </c>
      <c r="J27" s="78">
        <v>30</v>
      </c>
      <c r="K27" s="72"/>
      <c r="L27" s="77">
        <v>3</v>
      </c>
      <c r="M27" s="78"/>
      <c r="N27" s="72"/>
      <c r="O27" s="77"/>
      <c r="P27" s="76"/>
      <c r="Q27" s="72"/>
      <c r="R27" s="77"/>
      <c r="S27" s="78"/>
      <c r="T27" s="72"/>
      <c r="U27" s="82"/>
      <c r="V27" s="76"/>
      <c r="W27" s="72"/>
      <c r="X27" s="77"/>
      <c r="Y27" s="78"/>
      <c r="Z27" s="72"/>
      <c r="AA27" s="7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</row>
    <row r="28" spans="1:42" s="51" customFormat="1" ht="15">
      <c r="A28" s="391" t="s">
        <v>106</v>
      </c>
      <c r="B28" s="391"/>
      <c r="C28" s="391"/>
      <c r="D28" s="391"/>
      <c r="E28" s="391"/>
      <c r="F28" s="38">
        <f>SUM(F29:F30)</f>
        <v>105</v>
      </c>
      <c r="G28" s="38">
        <v>70</v>
      </c>
      <c r="H28" s="38">
        <f>SUM(H29:H30)</f>
        <v>325</v>
      </c>
      <c r="I28" s="40">
        <f>SUM(I29:I30)</f>
        <v>13</v>
      </c>
      <c r="J28" s="37">
        <f>SUM(J29:J30)</f>
        <v>0</v>
      </c>
      <c r="K28" s="38">
        <f aca="true" t="shared" si="1" ref="K28:AL28">SUM(K29:K30)</f>
        <v>30</v>
      </c>
      <c r="L28" s="39">
        <f t="shared" si="1"/>
        <v>3</v>
      </c>
      <c r="M28" s="37">
        <f t="shared" si="1"/>
        <v>0</v>
      </c>
      <c r="N28" s="38">
        <f t="shared" si="1"/>
        <v>0</v>
      </c>
      <c r="O28" s="39">
        <f t="shared" si="1"/>
        <v>0</v>
      </c>
      <c r="P28" s="41">
        <f t="shared" si="1"/>
        <v>0</v>
      </c>
      <c r="Q28" s="38">
        <f t="shared" si="1"/>
        <v>0</v>
      </c>
      <c r="R28" s="40">
        <f t="shared" si="1"/>
        <v>0</v>
      </c>
      <c r="S28" s="37">
        <f t="shared" si="1"/>
        <v>0</v>
      </c>
      <c r="T28" s="38">
        <f t="shared" si="1"/>
        <v>15</v>
      </c>
      <c r="U28" s="39">
        <f t="shared" si="1"/>
        <v>2</v>
      </c>
      <c r="V28" s="41">
        <f t="shared" si="1"/>
        <v>0</v>
      </c>
      <c r="W28" s="38">
        <f t="shared" si="1"/>
        <v>30</v>
      </c>
      <c r="X28" s="39">
        <f t="shared" si="1"/>
        <v>4</v>
      </c>
      <c r="Y28" s="41">
        <f>SUM(Y29:Y30)</f>
        <v>0</v>
      </c>
      <c r="Z28" s="38">
        <f t="shared" si="1"/>
        <v>30</v>
      </c>
      <c r="AA28" s="39">
        <f t="shared" si="1"/>
        <v>4</v>
      </c>
      <c r="AB28" s="41">
        <f t="shared" si="1"/>
        <v>0</v>
      </c>
      <c r="AC28" s="38">
        <f t="shared" si="1"/>
        <v>0</v>
      </c>
      <c r="AD28" s="40">
        <f t="shared" si="1"/>
        <v>0</v>
      </c>
      <c r="AE28" s="37">
        <f t="shared" si="1"/>
        <v>0</v>
      </c>
      <c r="AF28" s="38">
        <f t="shared" si="1"/>
        <v>0</v>
      </c>
      <c r="AG28" s="39">
        <f t="shared" si="1"/>
        <v>0</v>
      </c>
      <c r="AH28" s="41">
        <f t="shared" si="1"/>
        <v>0</v>
      </c>
      <c r="AI28" s="38">
        <f t="shared" si="1"/>
        <v>0</v>
      </c>
      <c r="AJ28" s="40">
        <f t="shared" si="1"/>
        <v>0</v>
      </c>
      <c r="AK28" s="37">
        <f t="shared" si="1"/>
        <v>0</v>
      </c>
      <c r="AL28" s="38">
        <f t="shared" si="1"/>
        <v>0</v>
      </c>
      <c r="AM28" s="39">
        <f>SUM(AM29:AM30)</f>
        <v>0</v>
      </c>
      <c r="AN28" s="92"/>
      <c r="AO28" s="92"/>
      <c r="AP28" s="92"/>
    </row>
    <row r="29" spans="1:42" s="71" customFormat="1" ht="15">
      <c r="A29" s="150">
        <v>4</v>
      </c>
      <c r="B29" s="156" t="s">
        <v>55</v>
      </c>
      <c r="C29" s="152" t="s">
        <v>56</v>
      </c>
      <c r="D29" s="152" t="s">
        <v>57</v>
      </c>
      <c r="E29" s="153" t="s">
        <v>58</v>
      </c>
      <c r="F29" s="93">
        <v>75</v>
      </c>
      <c r="G29" s="93">
        <v>55</v>
      </c>
      <c r="H29" s="93">
        <v>250</v>
      </c>
      <c r="I29" s="202">
        <v>10</v>
      </c>
      <c r="J29" s="198"/>
      <c r="K29" s="94"/>
      <c r="L29" s="199"/>
      <c r="M29" s="198"/>
      <c r="N29" s="94"/>
      <c r="O29" s="199"/>
      <c r="P29" s="198"/>
      <c r="Q29" s="94"/>
      <c r="R29" s="199"/>
      <c r="S29" s="198"/>
      <c r="T29" s="95">
        <v>15</v>
      </c>
      <c r="U29" s="200">
        <v>2</v>
      </c>
      <c r="V29" s="198"/>
      <c r="W29" s="94">
        <v>30</v>
      </c>
      <c r="X29" s="199">
        <v>4</v>
      </c>
      <c r="Y29" s="198"/>
      <c r="Z29" s="94">
        <v>30</v>
      </c>
      <c r="AA29" s="200">
        <v>4</v>
      </c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</row>
    <row r="30" spans="1:186" s="71" customFormat="1" ht="15">
      <c r="A30" s="150">
        <v>5</v>
      </c>
      <c r="B30" s="230" t="s">
        <v>140</v>
      </c>
      <c r="C30" s="152" t="s">
        <v>47</v>
      </c>
      <c r="D30" s="152" t="s">
        <v>47</v>
      </c>
      <c r="E30" s="153" t="s">
        <v>54</v>
      </c>
      <c r="F30" s="96">
        <v>30</v>
      </c>
      <c r="G30" s="97">
        <v>15</v>
      </c>
      <c r="H30" s="96">
        <v>75</v>
      </c>
      <c r="I30" s="203">
        <v>3</v>
      </c>
      <c r="J30" s="102"/>
      <c r="K30" s="98">
        <v>30</v>
      </c>
      <c r="L30" s="201">
        <v>3</v>
      </c>
      <c r="M30" s="102"/>
      <c r="N30" s="100"/>
      <c r="O30" s="101"/>
      <c r="P30" s="102"/>
      <c r="Q30" s="100"/>
      <c r="R30" s="101"/>
      <c r="S30" s="102"/>
      <c r="T30" s="100"/>
      <c r="U30" s="101"/>
      <c r="V30" s="102"/>
      <c r="W30" s="100"/>
      <c r="X30" s="101"/>
      <c r="Y30" s="103"/>
      <c r="Z30" s="100"/>
      <c r="AA30" s="10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174"/>
      <c r="AO30" s="174"/>
      <c r="AP30" s="174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</row>
    <row r="31" spans="1:186" s="51" customFormat="1" ht="15">
      <c r="A31" s="391" t="s">
        <v>72</v>
      </c>
      <c r="B31" s="391"/>
      <c r="C31" s="391"/>
      <c r="D31" s="391"/>
      <c r="E31" s="391"/>
      <c r="F31" s="84">
        <f aca="true" t="shared" si="2" ref="F31:AA31">SUM(F33:F63)</f>
        <v>870</v>
      </c>
      <c r="G31" s="84"/>
      <c r="H31" s="84">
        <f t="shared" si="2"/>
        <v>2450</v>
      </c>
      <c r="I31" s="191">
        <f t="shared" si="2"/>
        <v>98</v>
      </c>
      <c r="J31" s="190">
        <f t="shared" si="2"/>
        <v>60</v>
      </c>
      <c r="K31" s="84">
        <f t="shared" si="2"/>
        <v>120</v>
      </c>
      <c r="L31" s="191">
        <f t="shared" si="2"/>
        <v>19</v>
      </c>
      <c r="M31" s="190">
        <f t="shared" si="2"/>
        <v>15</v>
      </c>
      <c r="N31" s="84">
        <f t="shared" si="2"/>
        <v>180</v>
      </c>
      <c r="O31" s="191">
        <f t="shared" si="2"/>
        <v>22</v>
      </c>
      <c r="P31" s="190">
        <f t="shared" si="2"/>
        <v>0</v>
      </c>
      <c r="Q31" s="84">
        <f t="shared" si="2"/>
        <v>135</v>
      </c>
      <c r="R31" s="191">
        <f t="shared" si="2"/>
        <v>15</v>
      </c>
      <c r="S31" s="190">
        <f t="shared" si="2"/>
        <v>30</v>
      </c>
      <c r="T31" s="84">
        <f t="shared" si="2"/>
        <v>60</v>
      </c>
      <c r="U31" s="191">
        <f t="shared" si="2"/>
        <v>10</v>
      </c>
      <c r="V31" s="190">
        <f t="shared" si="2"/>
        <v>30</v>
      </c>
      <c r="W31" s="84">
        <f t="shared" si="2"/>
        <v>105</v>
      </c>
      <c r="X31" s="191">
        <f t="shared" si="2"/>
        <v>15</v>
      </c>
      <c r="Y31" s="190">
        <f t="shared" si="2"/>
        <v>0</v>
      </c>
      <c r="Z31" s="84">
        <f t="shared" si="2"/>
        <v>150</v>
      </c>
      <c r="AA31" s="191">
        <f t="shared" si="2"/>
        <v>17</v>
      </c>
      <c r="AB31" s="36">
        <f aca="true" t="shared" si="3" ref="AB31:AM31">SUM(AB50:AB75)</f>
        <v>0</v>
      </c>
      <c r="AC31" s="33">
        <f t="shared" si="3"/>
        <v>0</v>
      </c>
      <c r="AD31" s="35">
        <f t="shared" si="3"/>
        <v>0</v>
      </c>
      <c r="AE31" s="32">
        <f t="shared" si="3"/>
        <v>0</v>
      </c>
      <c r="AF31" s="33">
        <f t="shared" si="3"/>
        <v>0</v>
      </c>
      <c r="AG31" s="34">
        <f t="shared" si="3"/>
        <v>0</v>
      </c>
      <c r="AH31" s="36">
        <f t="shared" si="3"/>
        <v>0</v>
      </c>
      <c r="AI31" s="33">
        <f t="shared" si="3"/>
        <v>0</v>
      </c>
      <c r="AJ31" s="35">
        <f t="shared" si="3"/>
        <v>0</v>
      </c>
      <c r="AK31" s="32">
        <f t="shared" si="3"/>
        <v>0</v>
      </c>
      <c r="AL31" s="33">
        <f t="shared" si="3"/>
        <v>0</v>
      </c>
      <c r="AM31" s="34">
        <f t="shared" si="3"/>
        <v>0</v>
      </c>
      <c r="AN31" s="176"/>
      <c r="AO31" s="176"/>
      <c r="AP31" s="176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</row>
    <row r="32" spans="1:186" s="173" customFormat="1" ht="15">
      <c r="A32" s="396" t="s">
        <v>104</v>
      </c>
      <c r="B32" s="396"/>
      <c r="C32" s="396"/>
      <c r="D32" s="396"/>
      <c r="E32" s="396"/>
      <c r="F32" s="166"/>
      <c r="G32" s="166"/>
      <c r="H32" s="166"/>
      <c r="I32" s="197"/>
      <c r="J32" s="168"/>
      <c r="K32" s="166"/>
      <c r="L32" s="197"/>
      <c r="M32" s="168"/>
      <c r="N32" s="166"/>
      <c r="O32" s="197"/>
      <c r="P32" s="168"/>
      <c r="Q32" s="166"/>
      <c r="R32" s="197"/>
      <c r="S32" s="168"/>
      <c r="T32" s="166"/>
      <c r="U32" s="197"/>
      <c r="V32" s="168"/>
      <c r="W32" s="166"/>
      <c r="X32" s="197"/>
      <c r="Y32" s="168"/>
      <c r="Z32" s="166"/>
      <c r="AA32" s="166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4"/>
      <c r="AO32" s="174"/>
      <c r="AP32" s="174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</row>
    <row r="33" spans="1:186" s="71" customFormat="1" ht="15">
      <c r="A33" s="150">
        <v>6</v>
      </c>
      <c r="B33" s="228" t="s">
        <v>138</v>
      </c>
      <c r="C33" s="153" t="s">
        <v>47</v>
      </c>
      <c r="D33" s="153" t="s">
        <v>47</v>
      </c>
      <c r="E33" s="153" t="s">
        <v>48</v>
      </c>
      <c r="F33" s="233">
        <v>15</v>
      </c>
      <c r="G33" s="234">
        <v>10</v>
      </c>
      <c r="H33" s="234">
        <v>50</v>
      </c>
      <c r="I33" s="234">
        <v>2</v>
      </c>
      <c r="J33" s="76"/>
      <c r="K33" s="79"/>
      <c r="L33" s="81"/>
      <c r="M33" s="78">
        <v>15</v>
      </c>
      <c r="N33" s="72"/>
      <c r="O33" s="77">
        <v>2</v>
      </c>
      <c r="P33" s="78"/>
      <c r="Q33" s="72"/>
      <c r="R33" s="77"/>
      <c r="S33" s="78"/>
      <c r="T33" s="72"/>
      <c r="U33" s="77"/>
      <c r="V33" s="78"/>
      <c r="W33" s="72"/>
      <c r="X33" s="77"/>
      <c r="Y33" s="78"/>
      <c r="Z33" s="72"/>
      <c r="AA33" s="77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174"/>
      <c r="AO33" s="174"/>
      <c r="AP33" s="174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175"/>
      <c r="FL33" s="175"/>
      <c r="FM33" s="175"/>
      <c r="FN33" s="175"/>
      <c r="FO33" s="175"/>
      <c r="FP33" s="175"/>
      <c r="FQ33" s="175"/>
      <c r="FR33" s="175"/>
      <c r="FS33" s="175"/>
      <c r="FT33" s="175"/>
      <c r="FU33" s="175"/>
      <c r="FV33" s="175"/>
      <c r="FW33" s="175"/>
      <c r="FX33" s="175"/>
      <c r="FY33" s="175"/>
      <c r="FZ33" s="175"/>
      <c r="GA33" s="175"/>
      <c r="GB33" s="175"/>
      <c r="GC33" s="175"/>
      <c r="GD33" s="175"/>
    </row>
    <row r="34" spans="1:186" s="51" customFormat="1" ht="15">
      <c r="A34" s="150">
        <v>7</v>
      </c>
      <c r="B34" s="151" t="s">
        <v>103</v>
      </c>
      <c r="C34" s="152" t="s">
        <v>47</v>
      </c>
      <c r="D34" s="152" t="s">
        <v>47</v>
      </c>
      <c r="E34" s="153" t="s">
        <v>50</v>
      </c>
      <c r="F34" s="74">
        <v>30</v>
      </c>
      <c r="G34" s="75">
        <v>15</v>
      </c>
      <c r="H34" s="75">
        <v>75</v>
      </c>
      <c r="I34" s="75">
        <v>3</v>
      </c>
      <c r="J34" s="76"/>
      <c r="K34" s="72"/>
      <c r="L34" s="77"/>
      <c r="M34" s="76"/>
      <c r="N34" s="72">
        <v>30</v>
      </c>
      <c r="O34" s="206">
        <v>3</v>
      </c>
      <c r="P34" s="78"/>
      <c r="Q34" s="72"/>
      <c r="R34" s="77"/>
      <c r="S34" s="78"/>
      <c r="T34" s="72"/>
      <c r="U34" s="77"/>
      <c r="V34" s="76"/>
      <c r="W34" s="72"/>
      <c r="X34" s="77"/>
      <c r="Y34" s="78"/>
      <c r="Z34" s="72"/>
      <c r="AA34" s="77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55"/>
      <c r="AO34" s="176"/>
      <c r="AP34" s="176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</row>
    <row r="35" spans="1:186" s="71" customFormat="1" ht="15">
      <c r="A35" s="150">
        <v>8</v>
      </c>
      <c r="B35" s="158" t="s">
        <v>52</v>
      </c>
      <c r="C35" s="153" t="s">
        <v>47</v>
      </c>
      <c r="D35" s="153" t="s">
        <v>47</v>
      </c>
      <c r="E35" s="153" t="s">
        <v>48</v>
      </c>
      <c r="F35" s="74">
        <v>30</v>
      </c>
      <c r="G35" s="75">
        <v>15</v>
      </c>
      <c r="H35" s="75">
        <v>75</v>
      </c>
      <c r="I35" s="75">
        <v>3</v>
      </c>
      <c r="J35" s="76"/>
      <c r="K35" s="79"/>
      <c r="L35" s="81"/>
      <c r="M35" s="205"/>
      <c r="N35" s="207"/>
      <c r="O35" s="204"/>
      <c r="P35" s="78"/>
      <c r="Q35" s="72"/>
      <c r="R35" s="77"/>
      <c r="S35" s="78">
        <v>30</v>
      </c>
      <c r="T35" s="72"/>
      <c r="U35" s="77">
        <v>3</v>
      </c>
      <c r="V35" s="78"/>
      <c r="W35" s="72"/>
      <c r="X35" s="77"/>
      <c r="Y35" s="78"/>
      <c r="Z35" s="72"/>
      <c r="AA35" s="77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174"/>
      <c r="AO35" s="174"/>
      <c r="AP35" s="174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175"/>
      <c r="FL35" s="175"/>
      <c r="FM35" s="175"/>
      <c r="FN35" s="175"/>
      <c r="FO35" s="175"/>
      <c r="FP35" s="175"/>
      <c r="FQ35" s="175"/>
      <c r="FR35" s="175"/>
      <c r="FS35" s="175"/>
      <c r="FT35" s="175"/>
      <c r="FU35" s="175"/>
      <c r="FV35" s="175"/>
      <c r="FW35" s="175"/>
      <c r="FX35" s="175"/>
      <c r="FY35" s="175"/>
      <c r="FZ35" s="175"/>
      <c r="GA35" s="175"/>
      <c r="GB35" s="175"/>
      <c r="GC35" s="175"/>
      <c r="GD35" s="175"/>
    </row>
    <row r="36" spans="1:186" s="71" customFormat="1" ht="15">
      <c r="A36" s="150">
        <v>9</v>
      </c>
      <c r="B36" s="151" t="s">
        <v>101</v>
      </c>
      <c r="C36" s="153" t="s">
        <v>47</v>
      </c>
      <c r="D36" s="153" t="s">
        <v>47</v>
      </c>
      <c r="E36" s="153" t="s">
        <v>48</v>
      </c>
      <c r="F36" s="74">
        <v>30</v>
      </c>
      <c r="G36" s="75">
        <v>15</v>
      </c>
      <c r="H36" s="75">
        <v>75</v>
      </c>
      <c r="I36" s="75">
        <v>3</v>
      </c>
      <c r="J36" s="76">
        <v>30</v>
      </c>
      <c r="K36" s="79"/>
      <c r="L36" s="81">
        <v>3</v>
      </c>
      <c r="M36" s="76"/>
      <c r="N36" s="72"/>
      <c r="O36" s="206"/>
      <c r="P36" s="78"/>
      <c r="Q36" s="72"/>
      <c r="R36" s="77"/>
      <c r="S36" s="78"/>
      <c r="T36" s="72"/>
      <c r="U36" s="77"/>
      <c r="V36" s="78"/>
      <c r="W36" s="72"/>
      <c r="X36" s="77"/>
      <c r="Y36" s="78"/>
      <c r="Z36" s="72"/>
      <c r="AA36" s="77"/>
      <c r="AB36" s="12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174"/>
      <c r="AO36" s="174"/>
      <c r="AP36" s="174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175"/>
      <c r="FL36" s="175"/>
      <c r="FM36" s="175"/>
      <c r="FN36" s="175"/>
      <c r="FO36" s="175"/>
      <c r="FP36" s="175"/>
      <c r="FQ36" s="175"/>
      <c r="FR36" s="175"/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/>
      <c r="GD36" s="175"/>
    </row>
    <row r="37" spans="1:186" s="71" customFormat="1" ht="15">
      <c r="A37" s="150">
        <v>10</v>
      </c>
      <c r="B37" s="151" t="s">
        <v>73</v>
      </c>
      <c r="C37" s="153" t="s">
        <v>47</v>
      </c>
      <c r="D37" s="153" t="s">
        <v>47</v>
      </c>
      <c r="E37" s="153" t="s">
        <v>48</v>
      </c>
      <c r="F37" s="233">
        <v>30</v>
      </c>
      <c r="G37" s="234">
        <v>15</v>
      </c>
      <c r="H37" s="234">
        <v>75</v>
      </c>
      <c r="I37" s="234">
        <v>3</v>
      </c>
      <c r="J37" s="235"/>
      <c r="K37" s="79"/>
      <c r="L37" s="80"/>
      <c r="M37" s="76"/>
      <c r="N37" s="72"/>
      <c r="O37" s="206"/>
      <c r="P37" s="78"/>
      <c r="Q37" s="72"/>
      <c r="R37" s="77"/>
      <c r="S37" s="78"/>
      <c r="T37" s="72"/>
      <c r="U37" s="77"/>
      <c r="V37" s="78">
        <v>30</v>
      </c>
      <c r="W37" s="72"/>
      <c r="X37" s="77">
        <v>3</v>
      </c>
      <c r="Y37" s="78"/>
      <c r="Z37" s="72"/>
      <c r="AA37" s="77"/>
      <c r="AB37" s="12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174"/>
      <c r="AO37" s="174"/>
      <c r="AP37" s="174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5"/>
      <c r="GD37" s="175"/>
    </row>
    <row r="38" spans="1:186" s="51" customFormat="1" ht="15">
      <c r="A38" s="150">
        <v>11</v>
      </c>
      <c r="B38" s="151" t="s">
        <v>75</v>
      </c>
      <c r="C38" s="153" t="s">
        <v>47</v>
      </c>
      <c r="D38" s="153" t="s">
        <v>47</v>
      </c>
      <c r="E38" s="153" t="s">
        <v>50</v>
      </c>
      <c r="F38" s="233">
        <v>15</v>
      </c>
      <c r="G38" s="234">
        <v>10</v>
      </c>
      <c r="H38" s="234">
        <v>50</v>
      </c>
      <c r="I38" s="234">
        <v>2</v>
      </c>
      <c r="J38" s="235"/>
      <c r="K38" s="79"/>
      <c r="L38" s="80"/>
      <c r="M38" s="76"/>
      <c r="N38" s="72"/>
      <c r="O38" s="206"/>
      <c r="P38" s="78"/>
      <c r="Q38" s="72"/>
      <c r="R38" s="77"/>
      <c r="S38" s="78"/>
      <c r="T38" s="72"/>
      <c r="U38" s="77"/>
      <c r="V38" s="78"/>
      <c r="W38" s="72">
        <v>15</v>
      </c>
      <c r="X38" s="77">
        <v>2</v>
      </c>
      <c r="Y38" s="78"/>
      <c r="Z38" s="72"/>
      <c r="AA38" s="77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55"/>
      <c r="AO38" s="176"/>
      <c r="AP38" s="176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</row>
    <row r="39" spans="1:186" s="51" customFormat="1" ht="15">
      <c r="A39" s="155">
        <v>12</v>
      </c>
      <c r="B39" s="151" t="s">
        <v>74</v>
      </c>
      <c r="C39" s="153" t="s">
        <v>47</v>
      </c>
      <c r="D39" s="153" t="s">
        <v>47</v>
      </c>
      <c r="E39" s="153" t="s">
        <v>50</v>
      </c>
      <c r="F39" s="233">
        <v>30</v>
      </c>
      <c r="G39" s="234">
        <v>15</v>
      </c>
      <c r="H39" s="234">
        <v>75</v>
      </c>
      <c r="I39" s="236">
        <v>3</v>
      </c>
      <c r="J39" s="237"/>
      <c r="K39" s="79"/>
      <c r="L39" s="81"/>
      <c r="M39" s="76"/>
      <c r="N39" s="72"/>
      <c r="O39" s="206"/>
      <c r="P39" s="78"/>
      <c r="Q39" s="72">
        <v>30</v>
      </c>
      <c r="R39" s="77">
        <v>3</v>
      </c>
      <c r="S39" s="78"/>
      <c r="T39" s="72"/>
      <c r="U39" s="77"/>
      <c r="V39" s="78"/>
      <c r="W39" s="72"/>
      <c r="X39" s="77"/>
      <c r="Y39" s="78"/>
      <c r="Z39" s="72"/>
      <c r="AA39" s="77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55"/>
      <c r="AO39" s="176"/>
      <c r="AP39" s="176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</row>
    <row r="40" spans="1:186" s="171" customFormat="1" ht="15">
      <c r="A40" s="164" t="s">
        <v>105</v>
      </c>
      <c r="B40" s="165"/>
      <c r="C40" s="164"/>
      <c r="D40" s="164"/>
      <c r="E40" s="164"/>
      <c r="F40" s="238"/>
      <c r="G40" s="239"/>
      <c r="H40" s="239"/>
      <c r="I40" s="240"/>
      <c r="J40" s="241"/>
      <c r="K40" s="166"/>
      <c r="L40" s="197"/>
      <c r="M40" s="169"/>
      <c r="N40" s="167"/>
      <c r="O40" s="197"/>
      <c r="P40" s="169"/>
      <c r="Q40" s="167"/>
      <c r="R40" s="197"/>
      <c r="S40" s="169"/>
      <c r="T40" s="167"/>
      <c r="U40" s="197"/>
      <c r="V40" s="169"/>
      <c r="W40" s="167"/>
      <c r="X40" s="197"/>
      <c r="Y40" s="169"/>
      <c r="Z40" s="167"/>
      <c r="AA40" s="197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6"/>
      <c r="AO40" s="176"/>
      <c r="AP40" s="176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</row>
    <row r="41" spans="1:186" s="51" customFormat="1" ht="15">
      <c r="A41" s="150">
        <v>13</v>
      </c>
      <c r="B41" s="154" t="s">
        <v>108</v>
      </c>
      <c r="C41" s="153" t="s">
        <v>47</v>
      </c>
      <c r="D41" s="153" t="s">
        <v>47</v>
      </c>
      <c r="E41" s="153" t="s">
        <v>80</v>
      </c>
      <c r="F41" s="233">
        <v>30</v>
      </c>
      <c r="G41" s="234">
        <v>20</v>
      </c>
      <c r="H41" s="234">
        <v>100</v>
      </c>
      <c r="I41" s="236">
        <v>4</v>
      </c>
      <c r="J41" s="242"/>
      <c r="K41" s="87"/>
      <c r="L41" s="88"/>
      <c r="M41" s="111"/>
      <c r="N41" s="73"/>
      <c r="O41" s="88"/>
      <c r="P41" s="107"/>
      <c r="Q41" s="82">
        <v>30</v>
      </c>
      <c r="R41" s="77">
        <v>4</v>
      </c>
      <c r="S41" s="107"/>
      <c r="T41" s="82"/>
      <c r="U41" s="77"/>
      <c r="V41" s="107"/>
      <c r="W41" s="82"/>
      <c r="X41" s="77"/>
      <c r="Y41" s="107"/>
      <c r="Z41" s="82"/>
      <c r="AA41" s="77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76"/>
      <c r="AO41" s="176"/>
      <c r="AP41" s="176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</row>
    <row r="42" spans="1:186" s="51" customFormat="1" ht="15">
      <c r="A42" s="150">
        <v>14</v>
      </c>
      <c r="B42" s="151" t="s">
        <v>109</v>
      </c>
      <c r="C42" s="153" t="s">
        <v>47</v>
      </c>
      <c r="D42" s="153" t="s">
        <v>47</v>
      </c>
      <c r="E42" s="153" t="s">
        <v>80</v>
      </c>
      <c r="F42" s="233">
        <v>30</v>
      </c>
      <c r="G42" s="234">
        <v>20</v>
      </c>
      <c r="H42" s="234">
        <v>100</v>
      </c>
      <c r="I42" s="236">
        <v>4</v>
      </c>
      <c r="J42" s="237"/>
      <c r="K42" s="72"/>
      <c r="L42" s="77"/>
      <c r="M42" s="107"/>
      <c r="N42" s="82">
        <v>30</v>
      </c>
      <c r="O42" s="77">
        <v>4</v>
      </c>
      <c r="P42" s="107"/>
      <c r="Q42" s="82"/>
      <c r="R42" s="77"/>
      <c r="S42" s="107"/>
      <c r="T42" s="82"/>
      <c r="U42" s="77"/>
      <c r="V42" s="107"/>
      <c r="W42" s="82"/>
      <c r="X42" s="77"/>
      <c r="Y42" s="107"/>
      <c r="Z42" s="82"/>
      <c r="AA42" s="77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76"/>
      <c r="AO42" s="176"/>
      <c r="AP42" s="176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</row>
    <row r="43" spans="1:42" s="51" customFormat="1" ht="15">
      <c r="A43" s="150">
        <v>15</v>
      </c>
      <c r="B43" s="154" t="s">
        <v>110</v>
      </c>
      <c r="C43" s="153" t="s">
        <v>47</v>
      </c>
      <c r="D43" s="153" t="s">
        <v>47</v>
      </c>
      <c r="E43" s="153" t="s">
        <v>80</v>
      </c>
      <c r="F43" s="233">
        <v>30</v>
      </c>
      <c r="G43" s="234">
        <v>20</v>
      </c>
      <c r="H43" s="234">
        <v>100</v>
      </c>
      <c r="I43" s="236">
        <v>4</v>
      </c>
      <c r="J43" s="237"/>
      <c r="K43" s="72"/>
      <c r="L43" s="77"/>
      <c r="M43" s="78"/>
      <c r="N43" s="72"/>
      <c r="O43" s="77"/>
      <c r="P43" s="107"/>
      <c r="Q43" s="82"/>
      <c r="R43" s="77"/>
      <c r="S43" s="107"/>
      <c r="T43" s="82"/>
      <c r="U43" s="77"/>
      <c r="V43" s="107"/>
      <c r="W43" s="82">
        <v>30</v>
      </c>
      <c r="X43" s="77">
        <v>4</v>
      </c>
      <c r="Y43" s="107"/>
      <c r="Z43" s="82"/>
      <c r="AA43" s="77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2"/>
      <c r="AO43" s="162"/>
      <c r="AP43" s="162"/>
    </row>
    <row r="44" spans="1:42" s="51" customFormat="1" ht="15">
      <c r="A44" s="150">
        <v>16</v>
      </c>
      <c r="B44" s="150" t="s">
        <v>111</v>
      </c>
      <c r="C44" s="153" t="s">
        <v>47</v>
      </c>
      <c r="D44" s="153" t="s">
        <v>47</v>
      </c>
      <c r="E44" s="153" t="s">
        <v>80</v>
      </c>
      <c r="F44" s="233">
        <v>30</v>
      </c>
      <c r="G44" s="234">
        <v>20</v>
      </c>
      <c r="H44" s="234">
        <v>100</v>
      </c>
      <c r="I44" s="234">
        <v>4</v>
      </c>
      <c r="J44" s="235"/>
      <c r="K44" s="72">
        <v>30</v>
      </c>
      <c r="L44" s="77">
        <v>4</v>
      </c>
      <c r="M44" s="78"/>
      <c r="N44" s="72"/>
      <c r="O44" s="77"/>
      <c r="P44" s="107"/>
      <c r="Q44" s="82"/>
      <c r="R44" s="77"/>
      <c r="S44" s="107"/>
      <c r="T44" s="82"/>
      <c r="U44" s="77"/>
      <c r="V44" s="107"/>
      <c r="W44" s="82"/>
      <c r="X44" s="77"/>
      <c r="Y44" s="107"/>
      <c r="Z44" s="82"/>
      <c r="AA44" s="77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2"/>
      <c r="AO44" s="162"/>
      <c r="AP44" s="162"/>
    </row>
    <row r="45" spans="1:42" s="51" customFormat="1" ht="15">
      <c r="A45" s="150">
        <v>17</v>
      </c>
      <c r="B45" s="150" t="s">
        <v>112</v>
      </c>
      <c r="C45" s="153" t="s">
        <v>47</v>
      </c>
      <c r="D45" s="153" t="s">
        <v>47</v>
      </c>
      <c r="E45" s="153" t="s">
        <v>80</v>
      </c>
      <c r="F45" s="233">
        <v>30</v>
      </c>
      <c r="G45" s="234">
        <v>20</v>
      </c>
      <c r="H45" s="234">
        <v>100</v>
      </c>
      <c r="I45" s="234">
        <v>4</v>
      </c>
      <c r="J45" s="235"/>
      <c r="K45" s="72"/>
      <c r="L45" s="82"/>
      <c r="M45" s="76"/>
      <c r="N45" s="72">
        <v>30</v>
      </c>
      <c r="O45" s="77">
        <v>4</v>
      </c>
      <c r="P45" s="106"/>
      <c r="Q45" s="82"/>
      <c r="R45" s="77"/>
      <c r="S45" s="107"/>
      <c r="T45" s="82"/>
      <c r="U45" s="82"/>
      <c r="V45" s="106"/>
      <c r="W45" s="82"/>
      <c r="X45" s="77"/>
      <c r="Y45" s="107"/>
      <c r="Z45" s="82"/>
      <c r="AA45" s="77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2"/>
      <c r="AO45" s="162"/>
      <c r="AP45" s="162"/>
    </row>
    <row r="46" spans="1:42" s="51" customFormat="1" ht="16.5" customHeight="1">
      <c r="A46" s="150">
        <v>18</v>
      </c>
      <c r="B46" s="150" t="s">
        <v>113</v>
      </c>
      <c r="C46" s="153" t="s">
        <v>47</v>
      </c>
      <c r="D46" s="153" t="s">
        <v>47</v>
      </c>
      <c r="E46" s="153" t="s">
        <v>80</v>
      </c>
      <c r="F46" s="233">
        <v>30</v>
      </c>
      <c r="G46" s="234">
        <v>20</v>
      </c>
      <c r="H46" s="234">
        <v>100</v>
      </c>
      <c r="I46" s="234">
        <v>4</v>
      </c>
      <c r="J46" s="235"/>
      <c r="K46" s="72"/>
      <c r="L46" s="82"/>
      <c r="M46" s="76"/>
      <c r="N46" s="72"/>
      <c r="O46" s="77"/>
      <c r="P46" s="106"/>
      <c r="Q46" s="82"/>
      <c r="R46" s="77"/>
      <c r="S46" s="107"/>
      <c r="T46" s="82"/>
      <c r="U46" s="82"/>
      <c r="V46" s="106"/>
      <c r="W46" s="82"/>
      <c r="X46" s="77"/>
      <c r="Y46" s="107"/>
      <c r="Z46" s="82">
        <v>30</v>
      </c>
      <c r="AA46" s="77">
        <v>4</v>
      </c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2"/>
      <c r="AO46" s="162"/>
      <c r="AP46" s="162"/>
    </row>
    <row r="47" spans="1:42" s="71" customFormat="1" ht="15">
      <c r="A47" s="150">
        <v>19</v>
      </c>
      <c r="B47" s="151" t="s">
        <v>114</v>
      </c>
      <c r="C47" s="152" t="s">
        <v>47</v>
      </c>
      <c r="D47" s="152" t="s">
        <v>47</v>
      </c>
      <c r="E47" s="153" t="s">
        <v>80</v>
      </c>
      <c r="F47" s="233">
        <v>30</v>
      </c>
      <c r="G47" s="234">
        <v>20</v>
      </c>
      <c r="H47" s="234">
        <v>100</v>
      </c>
      <c r="I47" s="234">
        <v>4</v>
      </c>
      <c r="J47" s="235"/>
      <c r="K47" s="72"/>
      <c r="L47" s="82"/>
      <c r="M47" s="76"/>
      <c r="N47" s="72"/>
      <c r="O47" s="77"/>
      <c r="P47" s="106"/>
      <c r="Q47" s="82"/>
      <c r="R47" s="77"/>
      <c r="S47" s="107"/>
      <c r="T47" s="82">
        <v>30</v>
      </c>
      <c r="U47" s="77">
        <v>4</v>
      </c>
      <c r="V47" s="107"/>
      <c r="W47" s="82"/>
      <c r="X47" s="77"/>
      <c r="Y47" s="107"/>
      <c r="Z47" s="82"/>
      <c r="AA47" s="77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</row>
    <row r="48" spans="1:42" s="71" customFormat="1" ht="15">
      <c r="A48" s="150">
        <v>20</v>
      </c>
      <c r="B48" s="415" t="s">
        <v>92</v>
      </c>
      <c r="C48" s="152" t="s">
        <v>47</v>
      </c>
      <c r="D48" s="152" t="s">
        <v>47</v>
      </c>
      <c r="E48" s="247" t="s">
        <v>80</v>
      </c>
      <c r="F48" s="233">
        <v>30</v>
      </c>
      <c r="G48" s="234">
        <v>20</v>
      </c>
      <c r="H48" s="234">
        <v>100</v>
      </c>
      <c r="I48" s="234">
        <v>4</v>
      </c>
      <c r="J48" s="235"/>
      <c r="K48" s="72"/>
      <c r="L48" s="82"/>
      <c r="M48" s="76"/>
      <c r="N48" s="72"/>
      <c r="O48" s="77"/>
      <c r="P48" s="106"/>
      <c r="Q48" s="82"/>
      <c r="R48" s="77"/>
      <c r="S48" s="107"/>
      <c r="T48" s="82"/>
      <c r="U48" s="77"/>
      <c r="V48" s="107"/>
      <c r="W48" s="82"/>
      <c r="X48" s="77"/>
      <c r="Y48" s="107"/>
      <c r="Z48" s="82">
        <v>30</v>
      </c>
      <c r="AA48" s="77">
        <v>4</v>
      </c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</row>
    <row r="49" spans="1:42" s="51" customFormat="1" ht="15">
      <c r="A49" s="248">
        <v>21</v>
      </c>
      <c r="B49" s="325" t="s">
        <v>133</v>
      </c>
      <c r="C49" s="247" t="s">
        <v>47</v>
      </c>
      <c r="D49" s="247" t="s">
        <v>47</v>
      </c>
      <c r="E49" s="247" t="s">
        <v>48</v>
      </c>
      <c r="F49" s="233">
        <v>30</v>
      </c>
      <c r="G49" s="234">
        <v>15</v>
      </c>
      <c r="H49" s="234">
        <v>75</v>
      </c>
      <c r="I49" s="234">
        <v>3</v>
      </c>
      <c r="J49" s="235"/>
      <c r="K49" s="72">
        <v>30</v>
      </c>
      <c r="L49" s="82">
        <v>3</v>
      </c>
      <c r="M49" s="76"/>
      <c r="N49" s="72"/>
      <c r="O49" s="77"/>
      <c r="P49" s="106"/>
      <c r="Q49" s="82"/>
      <c r="R49" s="77"/>
      <c r="S49" s="107"/>
      <c r="T49" s="82"/>
      <c r="U49" s="77"/>
      <c r="V49" s="107"/>
      <c r="W49" s="82"/>
      <c r="X49" s="77"/>
      <c r="Y49" s="107"/>
      <c r="Z49" s="82"/>
      <c r="AA49" s="7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2"/>
      <c r="AO49" s="162"/>
      <c r="AP49" s="162"/>
    </row>
    <row r="50" spans="1:42" s="71" customFormat="1" ht="15">
      <c r="A50" s="248">
        <v>22</v>
      </c>
      <c r="B50" s="248" t="s">
        <v>76</v>
      </c>
      <c r="C50" s="247" t="s">
        <v>47</v>
      </c>
      <c r="D50" s="247" t="s">
        <v>47</v>
      </c>
      <c r="E50" s="247" t="s">
        <v>50</v>
      </c>
      <c r="F50" s="233">
        <v>15</v>
      </c>
      <c r="G50" s="234">
        <v>10</v>
      </c>
      <c r="H50" s="234">
        <v>50</v>
      </c>
      <c r="I50" s="234">
        <v>2</v>
      </c>
      <c r="J50" s="235"/>
      <c r="K50" s="72">
        <v>15</v>
      </c>
      <c r="L50" s="82">
        <v>2</v>
      </c>
      <c r="M50" s="76"/>
      <c r="N50" s="72"/>
      <c r="O50" s="77"/>
      <c r="P50" s="106"/>
      <c r="Q50" s="82"/>
      <c r="R50" s="77"/>
      <c r="S50" s="107"/>
      <c r="T50" s="82"/>
      <c r="U50" s="77"/>
      <c r="V50" s="107"/>
      <c r="W50" s="82"/>
      <c r="X50" s="77"/>
      <c r="Y50" s="107"/>
      <c r="Z50" s="82"/>
      <c r="AA50" s="77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1:42" s="71" customFormat="1" ht="15">
      <c r="A51" s="248">
        <v>23</v>
      </c>
      <c r="B51" s="248" t="s">
        <v>131</v>
      </c>
      <c r="C51" s="247" t="s">
        <v>47</v>
      </c>
      <c r="D51" s="247" t="s">
        <v>47</v>
      </c>
      <c r="E51" s="153" t="s">
        <v>54</v>
      </c>
      <c r="F51" s="233">
        <v>60</v>
      </c>
      <c r="G51" s="234">
        <v>20</v>
      </c>
      <c r="H51" s="234">
        <v>150</v>
      </c>
      <c r="I51" s="234">
        <v>6</v>
      </c>
      <c r="J51" s="235"/>
      <c r="K51" s="72">
        <v>30</v>
      </c>
      <c r="L51" s="82">
        <v>3</v>
      </c>
      <c r="M51" s="76"/>
      <c r="N51" s="72">
        <v>30</v>
      </c>
      <c r="O51" s="77">
        <v>3</v>
      </c>
      <c r="P51" s="106"/>
      <c r="Q51" s="82"/>
      <c r="R51" s="77"/>
      <c r="S51" s="107"/>
      <c r="T51" s="82"/>
      <c r="U51" s="77"/>
      <c r="V51" s="107"/>
      <c r="W51" s="82"/>
      <c r="X51" s="77"/>
      <c r="Y51" s="107"/>
      <c r="Z51" s="82"/>
      <c r="AA51" s="77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1:42" s="71" customFormat="1" ht="15">
      <c r="A52" s="248">
        <v>24</v>
      </c>
      <c r="B52" s="249" t="s">
        <v>115</v>
      </c>
      <c r="C52" s="247" t="s">
        <v>47</v>
      </c>
      <c r="D52" s="247" t="s">
        <v>47</v>
      </c>
      <c r="E52" s="153" t="s">
        <v>50</v>
      </c>
      <c r="F52" s="233">
        <v>15</v>
      </c>
      <c r="G52" s="234">
        <v>10</v>
      </c>
      <c r="H52" s="234">
        <v>50</v>
      </c>
      <c r="I52" s="234">
        <v>2</v>
      </c>
      <c r="J52" s="235"/>
      <c r="K52" s="72"/>
      <c r="L52" s="82"/>
      <c r="M52" s="76"/>
      <c r="N52" s="72"/>
      <c r="O52" s="77"/>
      <c r="P52" s="106"/>
      <c r="Q52" s="82">
        <v>15</v>
      </c>
      <c r="R52" s="77">
        <v>2</v>
      </c>
      <c r="S52" s="107"/>
      <c r="T52" s="82"/>
      <c r="U52" s="77"/>
      <c r="V52" s="107"/>
      <c r="W52" s="82"/>
      <c r="X52" s="77"/>
      <c r="Y52" s="107"/>
      <c r="Z52" s="82"/>
      <c r="AA52" s="77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1:42" s="71" customFormat="1" ht="15">
      <c r="A53" s="248">
        <v>25</v>
      </c>
      <c r="B53" s="250" t="s">
        <v>134</v>
      </c>
      <c r="C53" s="251" t="s">
        <v>47</v>
      </c>
      <c r="D53" s="251" t="s">
        <v>47</v>
      </c>
      <c r="E53" s="153" t="s">
        <v>48</v>
      </c>
      <c r="F53" s="233">
        <v>15</v>
      </c>
      <c r="G53" s="234">
        <v>10</v>
      </c>
      <c r="H53" s="234">
        <v>50</v>
      </c>
      <c r="I53" s="234">
        <v>2</v>
      </c>
      <c r="J53" s="235">
        <v>30</v>
      </c>
      <c r="K53" s="87"/>
      <c r="L53" s="82">
        <v>2</v>
      </c>
      <c r="M53" s="76"/>
      <c r="N53" s="72"/>
      <c r="O53" s="77"/>
      <c r="P53" s="106"/>
      <c r="Q53" s="82"/>
      <c r="R53" s="77"/>
      <c r="S53" s="107"/>
      <c r="T53" s="82"/>
      <c r="U53" s="77"/>
      <c r="V53" s="107"/>
      <c r="W53" s="82"/>
      <c r="X53" s="77"/>
      <c r="Y53" s="107"/>
      <c r="Z53" s="82"/>
      <c r="AA53" s="77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1:42" s="71" customFormat="1" ht="15.75" customHeight="1">
      <c r="A54" s="248">
        <v>26</v>
      </c>
      <c r="B54" s="252" t="s">
        <v>94</v>
      </c>
      <c r="C54" s="251" t="s">
        <v>47</v>
      </c>
      <c r="D54" s="251" t="s">
        <v>47</v>
      </c>
      <c r="E54" s="153" t="s">
        <v>50</v>
      </c>
      <c r="F54" s="233">
        <v>30</v>
      </c>
      <c r="G54" s="234">
        <v>15</v>
      </c>
      <c r="H54" s="234">
        <v>75</v>
      </c>
      <c r="I54" s="234">
        <v>3</v>
      </c>
      <c r="J54" s="235"/>
      <c r="K54" s="72"/>
      <c r="L54" s="82"/>
      <c r="M54" s="76"/>
      <c r="N54" s="72"/>
      <c r="O54" s="77"/>
      <c r="P54" s="106"/>
      <c r="Q54" s="82">
        <v>30</v>
      </c>
      <c r="R54" s="77">
        <v>3</v>
      </c>
      <c r="S54" s="107"/>
      <c r="T54" s="82"/>
      <c r="U54" s="77"/>
      <c r="V54" s="107"/>
      <c r="W54" s="82"/>
      <c r="X54" s="77"/>
      <c r="Y54" s="107"/>
      <c r="Z54" s="82"/>
      <c r="AA54" s="77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s="71" customFormat="1" ht="15">
      <c r="A55" s="248">
        <v>27</v>
      </c>
      <c r="B55" s="252" t="s">
        <v>93</v>
      </c>
      <c r="C55" s="251" t="s">
        <v>47</v>
      </c>
      <c r="D55" s="251" t="s">
        <v>47</v>
      </c>
      <c r="E55" s="153" t="s">
        <v>146</v>
      </c>
      <c r="F55" s="233">
        <v>15</v>
      </c>
      <c r="G55" s="234">
        <v>10</v>
      </c>
      <c r="H55" s="234">
        <v>50</v>
      </c>
      <c r="I55" s="234">
        <v>2</v>
      </c>
      <c r="J55" s="235"/>
      <c r="K55" s="79">
        <v>15</v>
      </c>
      <c r="L55" s="82">
        <v>2</v>
      </c>
      <c r="M55" s="76"/>
      <c r="N55" s="72"/>
      <c r="O55" s="77"/>
      <c r="P55" s="106"/>
      <c r="Q55" s="82"/>
      <c r="R55" s="77"/>
      <c r="S55" s="107"/>
      <c r="T55" s="82"/>
      <c r="U55" s="77"/>
      <c r="V55" s="107"/>
      <c r="W55" s="82"/>
      <c r="X55" s="77"/>
      <c r="Y55" s="107"/>
      <c r="Z55" s="82"/>
      <c r="AA55" s="77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spans="1:42" s="71" customFormat="1" ht="15">
      <c r="A56" s="248">
        <v>28</v>
      </c>
      <c r="B56" s="253" t="s">
        <v>95</v>
      </c>
      <c r="C56" s="254" t="s">
        <v>47</v>
      </c>
      <c r="D56" s="254" t="s">
        <v>47</v>
      </c>
      <c r="E56" s="254" t="s">
        <v>50</v>
      </c>
      <c r="F56" s="243">
        <v>30</v>
      </c>
      <c r="G56" s="244">
        <v>15</v>
      </c>
      <c r="H56" s="244">
        <v>75</v>
      </c>
      <c r="I56" s="244">
        <v>3</v>
      </c>
      <c r="J56" s="235"/>
      <c r="K56" s="72"/>
      <c r="L56" s="82"/>
      <c r="M56" s="76"/>
      <c r="N56" s="79"/>
      <c r="O56" s="81"/>
      <c r="P56" s="76"/>
      <c r="Q56" s="72"/>
      <c r="R56" s="77"/>
      <c r="S56" s="78"/>
      <c r="T56" s="72"/>
      <c r="U56" s="77"/>
      <c r="V56" s="78"/>
      <c r="W56" s="72"/>
      <c r="X56" s="77"/>
      <c r="Y56" s="78"/>
      <c r="Z56" s="72">
        <v>30</v>
      </c>
      <c r="AA56" s="77">
        <v>3</v>
      </c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</row>
    <row r="57" spans="1:42" s="71" customFormat="1" ht="15">
      <c r="A57" s="248">
        <v>29</v>
      </c>
      <c r="B57" s="231" t="s">
        <v>100</v>
      </c>
      <c r="C57" s="255" t="s">
        <v>47</v>
      </c>
      <c r="D57" s="255" t="s">
        <v>47</v>
      </c>
      <c r="E57" s="255" t="s">
        <v>50</v>
      </c>
      <c r="F57" s="233">
        <v>30</v>
      </c>
      <c r="G57" s="234">
        <v>15</v>
      </c>
      <c r="H57" s="234">
        <v>75</v>
      </c>
      <c r="I57" s="234">
        <v>3</v>
      </c>
      <c r="J57" s="245"/>
      <c r="K57" s="87"/>
      <c r="L57" s="73"/>
      <c r="M57" s="105"/>
      <c r="N57" s="79"/>
      <c r="O57" s="81"/>
      <c r="P57" s="117"/>
      <c r="Q57" s="118"/>
      <c r="R57" s="119"/>
      <c r="S57" s="120"/>
      <c r="T57" s="87"/>
      <c r="U57" s="88"/>
      <c r="V57" s="120"/>
      <c r="W57" s="87">
        <v>30</v>
      </c>
      <c r="X57" s="88">
        <v>3</v>
      </c>
      <c r="Y57" s="120"/>
      <c r="Z57" s="87"/>
      <c r="AA57" s="77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</row>
    <row r="58" spans="1:42" s="71" customFormat="1" ht="15">
      <c r="A58" s="246">
        <v>30</v>
      </c>
      <c r="B58" s="253" t="s">
        <v>61</v>
      </c>
      <c r="C58" s="251" t="s">
        <v>47</v>
      </c>
      <c r="D58" s="251" t="s">
        <v>47</v>
      </c>
      <c r="E58" s="247" t="s">
        <v>80</v>
      </c>
      <c r="F58" s="233">
        <v>60</v>
      </c>
      <c r="G58" s="234">
        <v>30</v>
      </c>
      <c r="H58" s="234">
        <v>150</v>
      </c>
      <c r="I58" s="234">
        <v>6</v>
      </c>
      <c r="J58" s="235"/>
      <c r="K58" s="72"/>
      <c r="L58" s="82"/>
      <c r="M58" s="76"/>
      <c r="N58" s="72"/>
      <c r="O58" s="77"/>
      <c r="P58" s="106"/>
      <c r="Q58" s="82"/>
      <c r="R58" s="77"/>
      <c r="S58" s="107"/>
      <c r="T58" s="82"/>
      <c r="U58" s="77"/>
      <c r="V58" s="107"/>
      <c r="W58" s="82">
        <v>30</v>
      </c>
      <c r="X58" s="77">
        <v>3</v>
      </c>
      <c r="Y58" s="107"/>
      <c r="Z58" s="82">
        <v>30</v>
      </c>
      <c r="AA58" s="77">
        <v>3</v>
      </c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</row>
    <row r="59" spans="1:42" s="71" customFormat="1" ht="15">
      <c r="A59" s="246">
        <v>31</v>
      </c>
      <c r="B59" s="250" t="s">
        <v>116</v>
      </c>
      <c r="C59" s="247" t="s">
        <v>47</v>
      </c>
      <c r="D59" s="247" t="s">
        <v>47</v>
      </c>
      <c r="E59" s="247" t="s">
        <v>50</v>
      </c>
      <c r="F59" s="233">
        <v>30</v>
      </c>
      <c r="G59" s="244">
        <v>15</v>
      </c>
      <c r="H59" s="244">
        <v>75</v>
      </c>
      <c r="I59" s="244">
        <v>3</v>
      </c>
      <c r="J59" s="235"/>
      <c r="K59" s="72"/>
      <c r="L59" s="82"/>
      <c r="M59" s="76"/>
      <c r="N59" s="79"/>
      <c r="O59" s="81"/>
      <c r="P59" s="76"/>
      <c r="Q59" s="72"/>
      <c r="R59" s="77"/>
      <c r="S59" s="78"/>
      <c r="T59" s="72"/>
      <c r="U59" s="88"/>
      <c r="V59" s="111"/>
      <c r="W59" s="109"/>
      <c r="X59" s="88"/>
      <c r="Y59" s="108"/>
      <c r="Z59" s="73">
        <v>30</v>
      </c>
      <c r="AA59" s="110">
        <v>3</v>
      </c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</row>
    <row r="60" spans="1:27" ht="15">
      <c r="A60" s="248">
        <v>32</v>
      </c>
      <c r="B60" s="231" t="s">
        <v>97</v>
      </c>
      <c r="C60" s="247" t="s">
        <v>47</v>
      </c>
      <c r="D60" s="247" t="s">
        <v>47</v>
      </c>
      <c r="E60" s="247" t="s">
        <v>80</v>
      </c>
      <c r="F60" s="233">
        <v>30</v>
      </c>
      <c r="G60" s="234">
        <v>15</v>
      </c>
      <c r="H60" s="234">
        <v>75</v>
      </c>
      <c r="I60" s="234">
        <v>3</v>
      </c>
      <c r="J60" s="235"/>
      <c r="K60" s="72"/>
      <c r="L60" s="82"/>
      <c r="M60" s="76"/>
      <c r="N60" s="79">
        <v>30</v>
      </c>
      <c r="O60" s="81">
        <v>3</v>
      </c>
      <c r="P60" s="76"/>
      <c r="Q60" s="72"/>
      <c r="R60" s="77"/>
      <c r="S60" s="78"/>
      <c r="T60" s="72"/>
      <c r="U60" s="77"/>
      <c r="V60" s="78"/>
      <c r="W60" s="72"/>
      <c r="X60" s="77"/>
      <c r="Y60" s="78"/>
      <c r="Z60" s="72"/>
      <c r="AA60" s="77"/>
    </row>
    <row r="61" spans="1:27" ht="15">
      <c r="A61" s="248">
        <v>33</v>
      </c>
      <c r="B61" s="231" t="s">
        <v>98</v>
      </c>
      <c r="C61" s="247" t="s">
        <v>47</v>
      </c>
      <c r="D61" s="247" t="s">
        <v>47</v>
      </c>
      <c r="E61" s="247" t="s">
        <v>80</v>
      </c>
      <c r="F61" s="233">
        <v>30</v>
      </c>
      <c r="G61" s="234">
        <v>15</v>
      </c>
      <c r="H61" s="234">
        <v>75</v>
      </c>
      <c r="I61" s="234">
        <v>3</v>
      </c>
      <c r="J61" s="235"/>
      <c r="K61" s="72"/>
      <c r="L61" s="82"/>
      <c r="M61" s="76"/>
      <c r="N61" s="79">
        <v>30</v>
      </c>
      <c r="O61" s="81">
        <v>3</v>
      </c>
      <c r="P61" s="76"/>
      <c r="Q61" s="72"/>
      <c r="R61" s="77"/>
      <c r="S61" s="78"/>
      <c r="T61" s="72"/>
      <c r="U61" s="77"/>
      <c r="V61" s="78"/>
      <c r="W61" s="72"/>
      <c r="X61" s="77"/>
      <c r="Y61" s="78"/>
      <c r="Z61" s="72"/>
      <c r="AA61" s="77"/>
    </row>
    <row r="62" spans="1:42" s="71" customFormat="1" ht="15">
      <c r="A62" s="248">
        <v>34</v>
      </c>
      <c r="B62" s="231" t="s">
        <v>99</v>
      </c>
      <c r="C62" s="247" t="s">
        <v>47</v>
      </c>
      <c r="D62" s="247" t="s">
        <v>47</v>
      </c>
      <c r="E62" s="247" t="s">
        <v>80</v>
      </c>
      <c r="F62" s="233">
        <v>30</v>
      </c>
      <c r="G62" s="234">
        <v>15</v>
      </c>
      <c r="H62" s="234">
        <v>75</v>
      </c>
      <c r="I62" s="234">
        <v>3</v>
      </c>
      <c r="J62" s="76"/>
      <c r="K62" s="72"/>
      <c r="L62" s="82"/>
      <c r="M62" s="76"/>
      <c r="N62" s="79"/>
      <c r="O62" s="88"/>
      <c r="P62" s="113"/>
      <c r="Q62" s="112">
        <v>30</v>
      </c>
      <c r="R62" s="114">
        <v>3</v>
      </c>
      <c r="S62" s="78"/>
      <c r="T62" s="72"/>
      <c r="U62" s="77"/>
      <c r="V62" s="78"/>
      <c r="W62" s="72"/>
      <c r="X62" s="77"/>
      <c r="Y62" s="78"/>
      <c r="Z62" s="72"/>
      <c r="AA62" s="77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</row>
    <row r="63" spans="1:42" s="71" customFormat="1" ht="15">
      <c r="A63" s="248">
        <v>35</v>
      </c>
      <c r="B63" s="231" t="s">
        <v>96</v>
      </c>
      <c r="C63" s="247" t="s">
        <v>47</v>
      </c>
      <c r="D63" s="247" t="s">
        <v>47</v>
      </c>
      <c r="E63" s="247" t="s">
        <v>80</v>
      </c>
      <c r="F63" s="233">
        <v>30</v>
      </c>
      <c r="G63" s="234">
        <v>15</v>
      </c>
      <c r="H63" s="234">
        <v>75</v>
      </c>
      <c r="I63" s="236">
        <v>3</v>
      </c>
      <c r="J63" s="78"/>
      <c r="K63" s="72"/>
      <c r="L63" s="77"/>
      <c r="M63" s="78"/>
      <c r="N63" s="79"/>
      <c r="O63" s="81"/>
      <c r="P63" s="115"/>
      <c r="Q63" s="90"/>
      <c r="R63" s="116"/>
      <c r="S63" s="78"/>
      <c r="T63" s="72">
        <v>30</v>
      </c>
      <c r="U63" s="77">
        <v>3</v>
      </c>
      <c r="V63" s="78"/>
      <c r="W63" s="72"/>
      <c r="X63" s="77"/>
      <c r="Y63" s="78"/>
      <c r="Z63" s="72"/>
      <c r="AA63" s="77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</row>
    <row r="64" spans="1:42" s="71" customFormat="1" ht="15">
      <c r="A64" s="333" t="s">
        <v>117</v>
      </c>
      <c r="B64" s="333"/>
      <c r="C64" s="333"/>
      <c r="D64" s="333"/>
      <c r="E64" s="333"/>
      <c r="F64" s="256">
        <f>F65+F76</f>
        <v>600</v>
      </c>
      <c r="G64" s="256">
        <v>290</v>
      </c>
      <c r="H64" s="256">
        <f>H65+H76</f>
        <v>1500</v>
      </c>
      <c r="I64" s="257">
        <f>I65</f>
        <v>30</v>
      </c>
      <c r="J64" s="190">
        <f aca="true" t="shared" si="4" ref="J64:Z64">J65+J76</f>
        <v>0</v>
      </c>
      <c r="K64" s="84">
        <f t="shared" si="4"/>
        <v>0</v>
      </c>
      <c r="L64" s="191">
        <f t="shared" si="4"/>
        <v>0</v>
      </c>
      <c r="M64" s="190">
        <f t="shared" si="4"/>
        <v>0</v>
      </c>
      <c r="N64" s="84">
        <f t="shared" si="4"/>
        <v>0</v>
      </c>
      <c r="O64" s="191">
        <f t="shared" si="4"/>
        <v>0</v>
      </c>
      <c r="P64" s="190">
        <f t="shared" si="4"/>
        <v>0</v>
      </c>
      <c r="Q64" s="84">
        <f t="shared" si="4"/>
        <v>120</v>
      </c>
      <c r="R64" s="191">
        <v>6</v>
      </c>
      <c r="S64" s="190">
        <f t="shared" si="4"/>
        <v>0</v>
      </c>
      <c r="T64" s="84">
        <f t="shared" si="4"/>
        <v>120</v>
      </c>
      <c r="U64" s="191">
        <v>6</v>
      </c>
      <c r="V64" s="190">
        <f t="shared" si="4"/>
        <v>0</v>
      </c>
      <c r="W64" s="84">
        <f t="shared" si="4"/>
        <v>180</v>
      </c>
      <c r="X64" s="191">
        <v>9</v>
      </c>
      <c r="Y64" s="190">
        <f t="shared" si="4"/>
        <v>0</v>
      </c>
      <c r="Z64" s="84">
        <f t="shared" si="4"/>
        <v>180</v>
      </c>
      <c r="AA64" s="191">
        <v>9</v>
      </c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</row>
    <row r="65" spans="1:42" s="71" customFormat="1" ht="15">
      <c r="A65" s="258" t="s">
        <v>70</v>
      </c>
      <c r="B65" s="259"/>
      <c r="C65" s="260"/>
      <c r="D65" s="260"/>
      <c r="E65" s="260"/>
      <c r="F65" s="261">
        <f aca="true" t="shared" si="5" ref="F65:AA65">SUM(F66:F75)</f>
        <v>300</v>
      </c>
      <c r="G65" s="261">
        <v>150</v>
      </c>
      <c r="H65" s="261">
        <f t="shared" si="5"/>
        <v>750</v>
      </c>
      <c r="I65" s="262">
        <f t="shared" si="5"/>
        <v>30</v>
      </c>
      <c r="J65" s="192">
        <f t="shared" si="5"/>
        <v>0</v>
      </c>
      <c r="K65" s="85">
        <f t="shared" si="5"/>
        <v>0</v>
      </c>
      <c r="L65" s="86">
        <f t="shared" si="5"/>
        <v>0</v>
      </c>
      <c r="M65" s="192">
        <f t="shared" si="5"/>
        <v>0</v>
      </c>
      <c r="N65" s="85">
        <f t="shared" si="5"/>
        <v>0</v>
      </c>
      <c r="O65" s="86">
        <f t="shared" si="5"/>
        <v>0</v>
      </c>
      <c r="P65" s="192">
        <f t="shared" si="5"/>
        <v>0</v>
      </c>
      <c r="Q65" s="85">
        <f t="shared" si="5"/>
        <v>60</v>
      </c>
      <c r="R65" s="86">
        <f t="shared" si="5"/>
        <v>6</v>
      </c>
      <c r="S65" s="192">
        <f t="shared" si="5"/>
        <v>0</v>
      </c>
      <c r="T65" s="85">
        <f t="shared" si="5"/>
        <v>60</v>
      </c>
      <c r="U65" s="86">
        <f t="shared" si="5"/>
        <v>6</v>
      </c>
      <c r="V65" s="192">
        <f t="shared" si="5"/>
        <v>0</v>
      </c>
      <c r="W65" s="85">
        <f t="shared" si="5"/>
        <v>90</v>
      </c>
      <c r="X65" s="86">
        <f t="shared" si="5"/>
        <v>9</v>
      </c>
      <c r="Y65" s="192">
        <f t="shared" si="5"/>
        <v>0</v>
      </c>
      <c r="Z65" s="85">
        <f t="shared" si="5"/>
        <v>90</v>
      </c>
      <c r="AA65" s="86">
        <f t="shared" si="5"/>
        <v>9</v>
      </c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</row>
    <row r="66" spans="1:42" s="71" customFormat="1" ht="15">
      <c r="A66" s="248">
        <v>36</v>
      </c>
      <c r="B66" s="230" t="s">
        <v>59</v>
      </c>
      <c r="C66" s="247" t="s">
        <v>56</v>
      </c>
      <c r="D66" s="247" t="s">
        <v>47</v>
      </c>
      <c r="E66" s="247" t="s">
        <v>80</v>
      </c>
      <c r="F66" s="233">
        <v>30</v>
      </c>
      <c r="G66" s="234">
        <v>15</v>
      </c>
      <c r="H66" s="234">
        <v>75</v>
      </c>
      <c r="I66" s="236">
        <v>3</v>
      </c>
      <c r="J66" s="78"/>
      <c r="K66" s="72"/>
      <c r="L66" s="77"/>
      <c r="M66" s="78"/>
      <c r="N66" s="72"/>
      <c r="O66" s="77"/>
      <c r="P66" s="78"/>
      <c r="Q66" s="72">
        <v>30</v>
      </c>
      <c r="R66" s="77">
        <v>3</v>
      </c>
      <c r="S66" s="78"/>
      <c r="T66" s="72"/>
      <c r="U66" s="77"/>
      <c r="V66" s="78"/>
      <c r="W66" s="72"/>
      <c r="X66" s="77"/>
      <c r="Y66" s="78"/>
      <c r="Z66" s="72"/>
      <c r="AA66" s="77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</row>
    <row r="67" spans="1:42" s="71" customFormat="1" ht="15">
      <c r="A67" s="248">
        <v>37</v>
      </c>
      <c r="B67" s="230" t="s">
        <v>118</v>
      </c>
      <c r="C67" s="247" t="s">
        <v>56</v>
      </c>
      <c r="D67" s="247" t="s">
        <v>47</v>
      </c>
      <c r="E67" s="247" t="s">
        <v>80</v>
      </c>
      <c r="F67" s="233">
        <v>30</v>
      </c>
      <c r="G67" s="234">
        <v>15</v>
      </c>
      <c r="H67" s="234">
        <v>75</v>
      </c>
      <c r="I67" s="236">
        <v>3</v>
      </c>
      <c r="J67" s="78"/>
      <c r="K67" s="72"/>
      <c r="L67" s="77"/>
      <c r="M67" s="78"/>
      <c r="N67" s="72"/>
      <c r="O67" s="77"/>
      <c r="P67" s="78"/>
      <c r="Q67" s="72">
        <v>30</v>
      </c>
      <c r="R67" s="77">
        <v>3</v>
      </c>
      <c r="S67" s="78"/>
      <c r="T67" s="72"/>
      <c r="U67" s="77"/>
      <c r="V67" s="78"/>
      <c r="W67" s="72"/>
      <c r="X67" s="77"/>
      <c r="Y67" s="78"/>
      <c r="Z67" s="72"/>
      <c r="AA67" s="77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</row>
    <row r="68" spans="1:27" ht="15">
      <c r="A68" s="248">
        <v>38</v>
      </c>
      <c r="B68" s="230" t="s">
        <v>62</v>
      </c>
      <c r="C68" s="247" t="s">
        <v>56</v>
      </c>
      <c r="D68" s="247" t="s">
        <v>47</v>
      </c>
      <c r="E68" s="247" t="s">
        <v>80</v>
      </c>
      <c r="F68" s="233">
        <v>30</v>
      </c>
      <c r="G68" s="234">
        <v>15</v>
      </c>
      <c r="H68" s="234">
        <v>75</v>
      </c>
      <c r="I68" s="234">
        <v>3</v>
      </c>
      <c r="J68" s="76"/>
      <c r="K68" s="72"/>
      <c r="L68" s="77"/>
      <c r="M68" s="78"/>
      <c r="N68" s="72"/>
      <c r="O68" s="77"/>
      <c r="P68" s="78"/>
      <c r="Q68" s="72"/>
      <c r="R68" s="77"/>
      <c r="S68" s="78"/>
      <c r="T68" s="72">
        <v>30</v>
      </c>
      <c r="U68" s="77">
        <v>3</v>
      </c>
      <c r="V68" s="78"/>
      <c r="W68" s="72"/>
      <c r="X68" s="77"/>
      <c r="Y68" s="78"/>
      <c r="Z68" s="72"/>
      <c r="AA68" s="77"/>
    </row>
    <row r="69" spans="1:42" s="71" customFormat="1" ht="15">
      <c r="A69" s="248">
        <v>39</v>
      </c>
      <c r="B69" s="230" t="s">
        <v>60</v>
      </c>
      <c r="C69" s="247" t="s">
        <v>56</v>
      </c>
      <c r="D69" s="247" t="s">
        <v>47</v>
      </c>
      <c r="E69" s="247" t="s">
        <v>80</v>
      </c>
      <c r="F69" s="233">
        <v>30</v>
      </c>
      <c r="G69" s="234">
        <v>15</v>
      </c>
      <c r="H69" s="234">
        <v>75</v>
      </c>
      <c r="I69" s="234">
        <v>3</v>
      </c>
      <c r="J69" s="76"/>
      <c r="K69" s="72"/>
      <c r="L69" s="77"/>
      <c r="M69" s="78"/>
      <c r="N69" s="72"/>
      <c r="O69" s="77"/>
      <c r="P69" s="78"/>
      <c r="Q69" s="72"/>
      <c r="R69" s="77"/>
      <c r="S69" s="78"/>
      <c r="T69" s="72">
        <v>30</v>
      </c>
      <c r="U69" s="77">
        <v>3</v>
      </c>
      <c r="V69" s="78"/>
      <c r="W69" s="72"/>
      <c r="X69" s="77"/>
      <c r="Y69" s="78"/>
      <c r="Z69" s="72"/>
      <c r="AA69" s="77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</row>
    <row r="70" spans="1:42" s="71" customFormat="1" ht="15">
      <c r="A70" s="248">
        <v>40</v>
      </c>
      <c r="B70" s="230" t="s">
        <v>53</v>
      </c>
      <c r="C70" s="247" t="s">
        <v>56</v>
      </c>
      <c r="D70" s="247" t="s">
        <v>47</v>
      </c>
      <c r="E70" s="247" t="s">
        <v>80</v>
      </c>
      <c r="F70" s="233">
        <v>30</v>
      </c>
      <c r="G70" s="234">
        <v>15</v>
      </c>
      <c r="H70" s="234">
        <v>75</v>
      </c>
      <c r="I70" s="234">
        <v>3</v>
      </c>
      <c r="J70" s="76"/>
      <c r="K70" s="72"/>
      <c r="L70" s="77"/>
      <c r="M70" s="78"/>
      <c r="N70" s="72"/>
      <c r="O70" s="77"/>
      <c r="P70" s="78"/>
      <c r="Q70" s="72"/>
      <c r="R70" s="77"/>
      <c r="S70" s="78"/>
      <c r="T70" s="72"/>
      <c r="U70" s="77"/>
      <c r="V70" s="78"/>
      <c r="W70" s="72">
        <v>30</v>
      </c>
      <c r="X70" s="77">
        <v>3</v>
      </c>
      <c r="Y70" s="78"/>
      <c r="Z70" s="72"/>
      <c r="AA70" s="77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</row>
    <row r="71" spans="1:42" s="71" customFormat="1" ht="15">
      <c r="A71" s="248">
        <v>41</v>
      </c>
      <c r="B71" s="230" t="s">
        <v>119</v>
      </c>
      <c r="C71" s="247" t="s">
        <v>56</v>
      </c>
      <c r="D71" s="247" t="s">
        <v>47</v>
      </c>
      <c r="E71" s="247" t="s">
        <v>80</v>
      </c>
      <c r="F71" s="233">
        <v>30</v>
      </c>
      <c r="G71" s="234">
        <v>15</v>
      </c>
      <c r="H71" s="234">
        <v>75</v>
      </c>
      <c r="I71" s="234">
        <v>3</v>
      </c>
      <c r="J71" s="76"/>
      <c r="K71" s="72"/>
      <c r="L71" s="77"/>
      <c r="M71" s="78"/>
      <c r="N71" s="72"/>
      <c r="O71" s="77"/>
      <c r="P71" s="78"/>
      <c r="Q71" s="72"/>
      <c r="R71" s="77"/>
      <c r="S71" s="78"/>
      <c r="T71" s="72"/>
      <c r="U71" s="77"/>
      <c r="V71" s="78"/>
      <c r="W71" s="72">
        <v>30</v>
      </c>
      <c r="X71" s="77">
        <v>3</v>
      </c>
      <c r="Y71" s="78"/>
      <c r="Z71" s="72"/>
      <c r="AA71" s="77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</row>
    <row r="72" spans="1:42" s="71" customFormat="1" ht="15">
      <c r="A72" s="248">
        <v>42</v>
      </c>
      <c r="B72" s="230" t="s">
        <v>77</v>
      </c>
      <c r="C72" s="247" t="s">
        <v>56</v>
      </c>
      <c r="D72" s="247" t="s">
        <v>47</v>
      </c>
      <c r="E72" s="247" t="s">
        <v>80</v>
      </c>
      <c r="F72" s="233">
        <v>30</v>
      </c>
      <c r="G72" s="234">
        <v>15</v>
      </c>
      <c r="H72" s="234">
        <v>75</v>
      </c>
      <c r="I72" s="234">
        <v>3</v>
      </c>
      <c r="J72" s="76"/>
      <c r="K72" s="72"/>
      <c r="L72" s="77"/>
      <c r="M72" s="78"/>
      <c r="N72" s="72"/>
      <c r="O72" s="77"/>
      <c r="P72" s="78"/>
      <c r="Q72" s="72"/>
      <c r="R72" s="77"/>
      <c r="S72" s="78"/>
      <c r="T72" s="72"/>
      <c r="U72" s="77"/>
      <c r="V72" s="78"/>
      <c r="W72" s="72"/>
      <c r="X72" s="77"/>
      <c r="Y72" s="78"/>
      <c r="Z72" s="72">
        <v>30</v>
      </c>
      <c r="AA72" s="77">
        <v>3</v>
      </c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</row>
    <row r="73" spans="1:42" s="71" customFormat="1" ht="15">
      <c r="A73" s="248">
        <v>43</v>
      </c>
      <c r="B73" s="230" t="s">
        <v>139</v>
      </c>
      <c r="C73" s="247" t="s">
        <v>56</v>
      </c>
      <c r="D73" s="247" t="s">
        <v>47</v>
      </c>
      <c r="E73" s="247" t="s">
        <v>80</v>
      </c>
      <c r="F73" s="233">
        <v>30</v>
      </c>
      <c r="G73" s="234">
        <v>15</v>
      </c>
      <c r="H73" s="234">
        <v>75</v>
      </c>
      <c r="I73" s="234">
        <v>3</v>
      </c>
      <c r="J73" s="76"/>
      <c r="K73" s="72"/>
      <c r="L73" s="77"/>
      <c r="M73" s="78"/>
      <c r="N73" s="72"/>
      <c r="O73" s="77"/>
      <c r="P73" s="78"/>
      <c r="Q73" s="72"/>
      <c r="R73" s="77"/>
      <c r="S73" s="78"/>
      <c r="T73" s="72"/>
      <c r="U73" s="77"/>
      <c r="V73" s="78"/>
      <c r="W73" s="72"/>
      <c r="X73" s="77"/>
      <c r="Y73" s="78"/>
      <c r="Z73" s="72">
        <v>30</v>
      </c>
      <c r="AA73" s="77">
        <v>3</v>
      </c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</row>
    <row r="74" spans="1:42" s="71" customFormat="1" ht="15">
      <c r="A74" s="248">
        <v>44</v>
      </c>
      <c r="B74" s="230" t="s">
        <v>78</v>
      </c>
      <c r="C74" s="247" t="s">
        <v>56</v>
      </c>
      <c r="D74" s="247" t="s">
        <v>47</v>
      </c>
      <c r="E74" s="247" t="s">
        <v>80</v>
      </c>
      <c r="F74" s="233">
        <v>30</v>
      </c>
      <c r="G74" s="234">
        <v>15</v>
      </c>
      <c r="H74" s="234">
        <v>75</v>
      </c>
      <c r="I74" s="234">
        <v>3</v>
      </c>
      <c r="J74" s="76"/>
      <c r="K74" s="72"/>
      <c r="L74" s="77"/>
      <c r="M74" s="78"/>
      <c r="N74" s="72"/>
      <c r="O74" s="77"/>
      <c r="P74" s="78"/>
      <c r="Q74" s="72"/>
      <c r="R74" s="77"/>
      <c r="S74" s="78"/>
      <c r="T74" s="72"/>
      <c r="U74" s="77"/>
      <c r="V74" s="78"/>
      <c r="W74" s="72"/>
      <c r="X74" s="77"/>
      <c r="Y74" s="78"/>
      <c r="Z74" s="72">
        <v>30</v>
      </c>
      <c r="AA74" s="77">
        <v>3</v>
      </c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</row>
    <row r="75" spans="1:42" s="71" customFormat="1" ht="15">
      <c r="A75" s="248">
        <v>45</v>
      </c>
      <c r="B75" s="229" t="s">
        <v>141</v>
      </c>
      <c r="C75" s="247" t="s">
        <v>56</v>
      </c>
      <c r="D75" s="247" t="s">
        <v>47</v>
      </c>
      <c r="E75" s="247" t="s">
        <v>50</v>
      </c>
      <c r="F75" s="233">
        <v>30</v>
      </c>
      <c r="G75" s="234">
        <v>15</v>
      </c>
      <c r="H75" s="234">
        <v>75</v>
      </c>
      <c r="I75" s="234">
        <v>3</v>
      </c>
      <c r="J75" s="76"/>
      <c r="K75" s="72"/>
      <c r="L75" s="77"/>
      <c r="M75" s="78"/>
      <c r="N75" s="72"/>
      <c r="O75" s="77"/>
      <c r="P75" s="78"/>
      <c r="Q75" s="72"/>
      <c r="R75" s="77"/>
      <c r="S75" s="78"/>
      <c r="T75" s="72"/>
      <c r="U75" s="77"/>
      <c r="V75" s="78"/>
      <c r="W75" s="72">
        <v>30</v>
      </c>
      <c r="X75" s="77">
        <v>3</v>
      </c>
      <c r="Y75" s="78"/>
      <c r="Z75" s="72"/>
      <c r="AA75" s="77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</row>
    <row r="76" spans="1:42" s="51" customFormat="1" ht="15">
      <c r="A76" s="258" t="s">
        <v>71</v>
      </c>
      <c r="B76" s="259"/>
      <c r="C76" s="260"/>
      <c r="D76" s="260"/>
      <c r="E76" s="260"/>
      <c r="F76" s="261">
        <f aca="true" t="shared" si="6" ref="F76:AA76">SUM(F77:F85)</f>
        <v>300</v>
      </c>
      <c r="G76" s="261">
        <v>140</v>
      </c>
      <c r="H76" s="261">
        <f t="shared" si="6"/>
        <v>750</v>
      </c>
      <c r="I76" s="261">
        <f t="shared" si="6"/>
        <v>30</v>
      </c>
      <c r="J76" s="85">
        <f t="shared" si="6"/>
        <v>0</v>
      </c>
      <c r="K76" s="85">
        <f t="shared" si="6"/>
        <v>0</v>
      </c>
      <c r="L76" s="85">
        <f t="shared" si="6"/>
        <v>0</v>
      </c>
      <c r="M76" s="85">
        <f t="shared" si="6"/>
        <v>0</v>
      </c>
      <c r="N76" s="85">
        <f t="shared" si="6"/>
        <v>0</v>
      </c>
      <c r="O76" s="85">
        <f t="shared" si="6"/>
        <v>0</v>
      </c>
      <c r="P76" s="85">
        <f t="shared" si="6"/>
        <v>0</v>
      </c>
      <c r="Q76" s="85">
        <f t="shared" si="6"/>
        <v>60</v>
      </c>
      <c r="R76" s="85">
        <f t="shared" si="6"/>
        <v>6</v>
      </c>
      <c r="S76" s="85">
        <f t="shared" si="6"/>
        <v>0</v>
      </c>
      <c r="T76" s="85">
        <f t="shared" si="6"/>
        <v>60</v>
      </c>
      <c r="U76" s="85">
        <f t="shared" si="6"/>
        <v>6</v>
      </c>
      <c r="V76" s="85">
        <f t="shared" si="6"/>
        <v>0</v>
      </c>
      <c r="W76" s="85">
        <f t="shared" si="6"/>
        <v>90</v>
      </c>
      <c r="X76" s="85">
        <f t="shared" si="6"/>
        <v>9</v>
      </c>
      <c r="Y76" s="85">
        <f t="shared" si="6"/>
        <v>0</v>
      </c>
      <c r="Z76" s="85">
        <f t="shared" si="6"/>
        <v>90</v>
      </c>
      <c r="AA76" s="85">
        <f t="shared" si="6"/>
        <v>9</v>
      </c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55"/>
      <c r="AO76" s="130"/>
      <c r="AP76" s="130"/>
    </row>
    <row r="77" spans="1:42" s="71" customFormat="1" ht="15">
      <c r="A77" s="248">
        <v>46</v>
      </c>
      <c r="B77" s="177" t="s">
        <v>79</v>
      </c>
      <c r="C77" s="247" t="s">
        <v>56</v>
      </c>
      <c r="D77" s="247" t="s">
        <v>47</v>
      </c>
      <c r="E77" s="247" t="s">
        <v>80</v>
      </c>
      <c r="F77" s="233">
        <v>30</v>
      </c>
      <c r="G77" s="234">
        <v>15</v>
      </c>
      <c r="H77" s="234">
        <v>75</v>
      </c>
      <c r="I77" s="234">
        <v>3</v>
      </c>
      <c r="J77" s="76"/>
      <c r="K77" s="72"/>
      <c r="L77" s="77"/>
      <c r="M77" s="78"/>
      <c r="N77" s="72"/>
      <c r="O77" s="77"/>
      <c r="P77" s="78"/>
      <c r="Q77" s="72"/>
      <c r="R77" s="77"/>
      <c r="S77" s="78"/>
      <c r="T77" s="72">
        <v>30</v>
      </c>
      <c r="U77" s="77">
        <v>3</v>
      </c>
      <c r="V77" s="78"/>
      <c r="W77" s="72"/>
      <c r="X77" s="77"/>
      <c r="Y77" s="78"/>
      <c r="Z77" s="72"/>
      <c r="AA77" s="88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</row>
    <row r="78" spans="1:42" s="71" customFormat="1" ht="15">
      <c r="A78" s="248">
        <v>47</v>
      </c>
      <c r="B78" s="230" t="s">
        <v>120</v>
      </c>
      <c r="C78" s="247" t="s">
        <v>56</v>
      </c>
      <c r="D78" s="247" t="s">
        <v>47</v>
      </c>
      <c r="E78" s="247" t="s">
        <v>80</v>
      </c>
      <c r="F78" s="233">
        <v>30</v>
      </c>
      <c r="G78" s="234">
        <v>20</v>
      </c>
      <c r="H78" s="234">
        <v>100</v>
      </c>
      <c r="I78" s="234">
        <v>4</v>
      </c>
      <c r="J78" s="76"/>
      <c r="K78" s="72"/>
      <c r="L78" s="77"/>
      <c r="M78" s="78"/>
      <c r="N78" s="72"/>
      <c r="O78" s="77"/>
      <c r="P78" s="78"/>
      <c r="Q78" s="72">
        <v>30</v>
      </c>
      <c r="R78" s="77">
        <v>4</v>
      </c>
      <c r="S78" s="78"/>
      <c r="T78" s="72"/>
      <c r="U78" s="77"/>
      <c r="V78" s="78"/>
      <c r="W78" s="72"/>
      <c r="X78" s="77"/>
      <c r="Y78" s="78"/>
      <c r="Z78" s="72"/>
      <c r="AA78" s="77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</row>
    <row r="79" spans="1:42" s="71" customFormat="1" ht="15">
      <c r="A79" s="248">
        <v>48</v>
      </c>
      <c r="B79" s="230" t="s">
        <v>121</v>
      </c>
      <c r="C79" s="247" t="s">
        <v>56</v>
      </c>
      <c r="D79" s="247" t="s">
        <v>47</v>
      </c>
      <c r="E79" s="247" t="s">
        <v>80</v>
      </c>
      <c r="F79" s="233">
        <v>30</v>
      </c>
      <c r="G79" s="234">
        <v>15</v>
      </c>
      <c r="H79" s="234">
        <v>75</v>
      </c>
      <c r="I79" s="234">
        <v>3</v>
      </c>
      <c r="J79" s="76"/>
      <c r="K79" s="72"/>
      <c r="L79" s="77"/>
      <c r="M79" s="78"/>
      <c r="N79" s="72"/>
      <c r="O79" s="77"/>
      <c r="P79" s="78"/>
      <c r="Q79" s="72"/>
      <c r="R79" s="77"/>
      <c r="S79" s="78"/>
      <c r="T79" s="72"/>
      <c r="U79" s="77"/>
      <c r="V79" s="78"/>
      <c r="W79" s="72">
        <v>30</v>
      </c>
      <c r="X79" s="77">
        <v>3</v>
      </c>
      <c r="Y79" s="78"/>
      <c r="Z79" s="72"/>
      <c r="AA79" s="77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</row>
    <row r="80" spans="1:42" s="71" customFormat="1" ht="15">
      <c r="A80" s="248">
        <v>49</v>
      </c>
      <c r="B80" s="231" t="s">
        <v>132</v>
      </c>
      <c r="C80" s="247" t="s">
        <v>56</v>
      </c>
      <c r="D80" s="247" t="s">
        <v>47</v>
      </c>
      <c r="E80" s="247" t="s">
        <v>80</v>
      </c>
      <c r="F80" s="233">
        <v>30</v>
      </c>
      <c r="G80" s="234">
        <v>15</v>
      </c>
      <c r="H80" s="234">
        <v>75</v>
      </c>
      <c r="I80" s="234">
        <v>3</v>
      </c>
      <c r="J80" s="76"/>
      <c r="K80" s="72"/>
      <c r="L80" s="77"/>
      <c r="M80" s="78"/>
      <c r="N80" s="72"/>
      <c r="O80" s="77"/>
      <c r="P80" s="78"/>
      <c r="Q80" s="72"/>
      <c r="R80" s="77"/>
      <c r="S80" s="78"/>
      <c r="T80" s="72"/>
      <c r="U80" s="77"/>
      <c r="V80" s="78"/>
      <c r="W80" s="72"/>
      <c r="X80" s="77"/>
      <c r="Y80" s="78"/>
      <c r="Z80" s="72">
        <v>30</v>
      </c>
      <c r="AA80" s="77">
        <v>3</v>
      </c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</row>
    <row r="81" spans="1:42" s="71" customFormat="1" ht="15">
      <c r="A81" s="248">
        <v>50</v>
      </c>
      <c r="B81" s="231" t="s">
        <v>122</v>
      </c>
      <c r="C81" s="247" t="s">
        <v>56</v>
      </c>
      <c r="D81" s="247" t="s">
        <v>47</v>
      </c>
      <c r="E81" s="247" t="s">
        <v>80</v>
      </c>
      <c r="F81" s="233">
        <v>60</v>
      </c>
      <c r="G81" s="233">
        <v>15</v>
      </c>
      <c r="H81" s="233">
        <v>125</v>
      </c>
      <c r="I81" s="234">
        <v>5</v>
      </c>
      <c r="J81" s="76"/>
      <c r="K81" s="72"/>
      <c r="L81" s="77"/>
      <c r="M81" s="78"/>
      <c r="N81" s="72"/>
      <c r="O81" s="77"/>
      <c r="P81" s="78"/>
      <c r="Q81" s="72">
        <v>30</v>
      </c>
      <c r="R81" s="77">
        <v>2</v>
      </c>
      <c r="S81" s="78"/>
      <c r="T81" s="72">
        <v>30</v>
      </c>
      <c r="U81" s="77">
        <v>3</v>
      </c>
      <c r="V81" s="78"/>
      <c r="W81" s="72"/>
      <c r="X81" s="77"/>
      <c r="Y81" s="78"/>
      <c r="Z81" s="72"/>
      <c r="AA81" s="77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</row>
    <row r="82" spans="1:42" s="71" customFormat="1" ht="15">
      <c r="A82" s="248">
        <v>51</v>
      </c>
      <c r="B82" s="229" t="s">
        <v>123</v>
      </c>
      <c r="C82" s="247" t="s">
        <v>56</v>
      </c>
      <c r="D82" s="247" t="s">
        <v>47</v>
      </c>
      <c r="E82" s="247" t="s">
        <v>80</v>
      </c>
      <c r="F82" s="233">
        <v>30</v>
      </c>
      <c r="G82" s="234">
        <v>15</v>
      </c>
      <c r="H82" s="234">
        <v>75</v>
      </c>
      <c r="I82" s="234">
        <v>3</v>
      </c>
      <c r="J82" s="76"/>
      <c r="K82" s="72"/>
      <c r="L82" s="77"/>
      <c r="M82" s="78"/>
      <c r="N82" s="72"/>
      <c r="O82" s="77"/>
      <c r="P82" s="78"/>
      <c r="Q82" s="72"/>
      <c r="R82" s="77"/>
      <c r="S82" s="78"/>
      <c r="T82" s="72"/>
      <c r="U82" s="77"/>
      <c r="V82" s="78"/>
      <c r="W82" s="72">
        <v>30</v>
      </c>
      <c r="X82" s="77">
        <v>3</v>
      </c>
      <c r="Y82" s="78"/>
      <c r="Z82" s="72"/>
      <c r="AA82" s="77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</row>
    <row r="83" spans="1:42" s="71" customFormat="1" ht="15">
      <c r="A83" s="248">
        <v>52</v>
      </c>
      <c r="B83" s="231" t="s">
        <v>102</v>
      </c>
      <c r="C83" s="247" t="s">
        <v>56</v>
      </c>
      <c r="D83" s="247" t="s">
        <v>47</v>
      </c>
      <c r="E83" s="247" t="s">
        <v>80</v>
      </c>
      <c r="F83" s="233">
        <v>30</v>
      </c>
      <c r="G83" s="234">
        <v>15</v>
      </c>
      <c r="H83" s="234">
        <v>75</v>
      </c>
      <c r="I83" s="236">
        <v>3</v>
      </c>
      <c r="J83" s="78"/>
      <c r="K83" s="72"/>
      <c r="L83" s="77"/>
      <c r="M83" s="120"/>
      <c r="N83" s="72"/>
      <c r="O83" s="77"/>
      <c r="P83" s="78"/>
      <c r="Q83" s="72"/>
      <c r="R83" s="77"/>
      <c r="S83" s="78"/>
      <c r="T83" s="72"/>
      <c r="U83" s="77"/>
      <c r="V83" s="78"/>
      <c r="W83" s="72"/>
      <c r="X83" s="77"/>
      <c r="Y83" s="78"/>
      <c r="Z83" s="72">
        <v>30</v>
      </c>
      <c r="AA83" s="77">
        <v>3</v>
      </c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</row>
    <row r="84" spans="1:42" s="71" customFormat="1" ht="14.25" customHeight="1">
      <c r="A84" s="248">
        <v>53</v>
      </c>
      <c r="B84" s="231" t="s">
        <v>124</v>
      </c>
      <c r="C84" s="247" t="s">
        <v>56</v>
      </c>
      <c r="D84" s="247" t="s">
        <v>47</v>
      </c>
      <c r="E84" s="247" t="s">
        <v>80</v>
      </c>
      <c r="F84" s="233">
        <v>30</v>
      </c>
      <c r="G84" s="234">
        <v>15</v>
      </c>
      <c r="H84" s="234">
        <v>75</v>
      </c>
      <c r="I84" s="236">
        <v>3</v>
      </c>
      <c r="J84" s="78"/>
      <c r="K84" s="78"/>
      <c r="L84" s="77"/>
      <c r="M84" s="78"/>
      <c r="N84" s="78"/>
      <c r="O84" s="77"/>
      <c r="P84" s="78"/>
      <c r="Q84" s="78"/>
      <c r="R84" s="206"/>
      <c r="S84" s="78"/>
      <c r="T84" s="72"/>
      <c r="U84" s="206"/>
      <c r="V84" s="78"/>
      <c r="W84" s="72"/>
      <c r="X84" s="206"/>
      <c r="Y84" s="78"/>
      <c r="Z84" s="72">
        <v>30</v>
      </c>
      <c r="AA84" s="206">
        <v>3</v>
      </c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</row>
    <row r="85" spans="1:39" s="222" customFormat="1" ht="15">
      <c r="A85" s="327">
        <v>54</v>
      </c>
      <c r="B85" s="416" t="s">
        <v>136</v>
      </c>
      <c r="C85" s="263" t="s">
        <v>56</v>
      </c>
      <c r="D85" s="263" t="s">
        <v>47</v>
      </c>
      <c r="E85" s="264" t="s">
        <v>50</v>
      </c>
      <c r="F85" s="265">
        <v>30</v>
      </c>
      <c r="G85" s="265">
        <v>15</v>
      </c>
      <c r="H85" s="265">
        <v>75</v>
      </c>
      <c r="I85" s="266">
        <v>3</v>
      </c>
      <c r="J85" s="223"/>
      <c r="K85" s="223"/>
      <c r="L85" s="227"/>
      <c r="M85" s="223"/>
      <c r="N85" s="149"/>
      <c r="O85" s="225"/>
      <c r="P85" s="223"/>
      <c r="Q85" s="223"/>
      <c r="R85" s="225"/>
      <c r="S85" s="149"/>
      <c r="T85" s="223"/>
      <c r="U85" s="226"/>
      <c r="V85" s="223"/>
      <c r="W85" s="224">
        <v>30</v>
      </c>
      <c r="X85" s="226">
        <v>3</v>
      </c>
      <c r="Y85" s="223"/>
      <c r="Z85" s="224"/>
      <c r="AA85" s="225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</row>
    <row r="86" spans="1:42" s="71" customFormat="1" ht="15">
      <c r="A86" s="333" t="s">
        <v>125</v>
      </c>
      <c r="B86" s="333"/>
      <c r="C86" s="333"/>
      <c r="D86" s="333"/>
      <c r="E86" s="333"/>
      <c r="F86" s="267">
        <f aca="true" t="shared" si="7" ref="F86:AA86">SUM(F87:F88)</f>
        <v>370</v>
      </c>
      <c r="G86" s="267">
        <v>3</v>
      </c>
      <c r="H86" s="267">
        <f t="shared" si="7"/>
        <v>385</v>
      </c>
      <c r="I86" s="268">
        <f t="shared" si="7"/>
        <v>15</v>
      </c>
      <c r="J86" s="190">
        <f t="shared" si="7"/>
        <v>0</v>
      </c>
      <c r="K86" s="190">
        <f t="shared" si="7"/>
        <v>0</v>
      </c>
      <c r="L86" s="191">
        <f t="shared" si="7"/>
        <v>0</v>
      </c>
      <c r="M86" s="190">
        <f t="shared" si="7"/>
        <v>0</v>
      </c>
      <c r="N86" s="190">
        <f t="shared" si="7"/>
        <v>10</v>
      </c>
      <c r="O86" s="191">
        <f t="shared" si="7"/>
        <v>1</v>
      </c>
      <c r="P86" s="190">
        <f t="shared" si="7"/>
        <v>0</v>
      </c>
      <c r="Q86" s="190">
        <f t="shared" si="7"/>
        <v>180</v>
      </c>
      <c r="R86" s="191">
        <f t="shared" si="7"/>
        <v>7</v>
      </c>
      <c r="S86" s="190">
        <f t="shared" si="7"/>
        <v>0</v>
      </c>
      <c r="T86" s="190">
        <f t="shared" si="7"/>
        <v>180</v>
      </c>
      <c r="U86" s="191">
        <f t="shared" si="7"/>
        <v>7</v>
      </c>
      <c r="V86" s="190">
        <f t="shared" si="7"/>
        <v>0</v>
      </c>
      <c r="W86" s="84">
        <f t="shared" si="7"/>
        <v>0</v>
      </c>
      <c r="X86" s="191">
        <f t="shared" si="7"/>
        <v>0</v>
      </c>
      <c r="Y86" s="190">
        <f t="shared" si="7"/>
        <v>0</v>
      </c>
      <c r="Z86" s="84">
        <f t="shared" si="7"/>
        <v>0</v>
      </c>
      <c r="AA86" s="191">
        <f t="shared" si="7"/>
        <v>0</v>
      </c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</row>
    <row r="87" spans="1:42" s="71" customFormat="1" ht="15">
      <c r="A87" s="248">
        <v>55</v>
      </c>
      <c r="B87" s="248" t="s">
        <v>82</v>
      </c>
      <c r="C87" s="269" t="s">
        <v>47</v>
      </c>
      <c r="D87" s="255" t="s">
        <v>57</v>
      </c>
      <c r="E87" s="255" t="s">
        <v>50</v>
      </c>
      <c r="F87" s="270">
        <v>10</v>
      </c>
      <c r="G87" s="271">
        <v>3</v>
      </c>
      <c r="H87" s="272">
        <v>25</v>
      </c>
      <c r="I87" s="273">
        <v>1</v>
      </c>
      <c r="J87" s="120"/>
      <c r="K87" s="87"/>
      <c r="L87" s="88"/>
      <c r="M87" s="120"/>
      <c r="N87" s="87">
        <v>10</v>
      </c>
      <c r="O87" s="88">
        <v>1</v>
      </c>
      <c r="P87" s="120"/>
      <c r="Q87" s="87"/>
      <c r="R87" s="88"/>
      <c r="S87" s="120"/>
      <c r="T87" s="87"/>
      <c r="U87" s="88"/>
      <c r="V87" s="120"/>
      <c r="W87" s="87"/>
      <c r="X87" s="88"/>
      <c r="Y87" s="120"/>
      <c r="Z87" s="87"/>
      <c r="AA87" s="110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</row>
    <row r="88" spans="1:42" s="71" customFormat="1" ht="15">
      <c r="A88" s="248">
        <v>56</v>
      </c>
      <c r="B88" s="230" t="s">
        <v>83</v>
      </c>
      <c r="C88" s="255" t="s">
        <v>56</v>
      </c>
      <c r="D88" s="255" t="s">
        <v>57</v>
      </c>
      <c r="E88" s="255" t="s">
        <v>80</v>
      </c>
      <c r="F88" s="272">
        <v>360</v>
      </c>
      <c r="G88" s="271">
        <v>0</v>
      </c>
      <c r="H88" s="271">
        <v>360</v>
      </c>
      <c r="I88" s="266">
        <v>14</v>
      </c>
      <c r="J88" s="120"/>
      <c r="K88" s="87"/>
      <c r="L88" s="88"/>
      <c r="M88" s="120"/>
      <c r="N88" s="87"/>
      <c r="O88" s="88"/>
      <c r="P88" s="120"/>
      <c r="Q88" s="87">
        <v>180</v>
      </c>
      <c r="R88" s="88">
        <v>7</v>
      </c>
      <c r="S88" s="120"/>
      <c r="T88" s="87">
        <v>180</v>
      </c>
      <c r="U88" s="88">
        <v>7</v>
      </c>
      <c r="V88" s="120"/>
      <c r="W88" s="87"/>
      <c r="X88" s="88"/>
      <c r="Y88" s="120"/>
      <c r="Z88" s="87"/>
      <c r="AA88" s="88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</row>
    <row r="89" spans="1:42" ht="15.75" thickBot="1">
      <c r="A89" s="274" t="s">
        <v>144</v>
      </c>
      <c r="B89" s="275"/>
      <c r="C89" s="276"/>
      <c r="D89" s="276"/>
      <c r="E89" s="276"/>
      <c r="F89" s="277">
        <f aca="true" t="shared" si="8" ref="F89:AA89">F90+F93+F96</f>
        <v>45</v>
      </c>
      <c r="G89" s="277">
        <v>30</v>
      </c>
      <c r="H89" s="277">
        <f t="shared" si="8"/>
        <v>150</v>
      </c>
      <c r="I89" s="277">
        <f t="shared" si="8"/>
        <v>6</v>
      </c>
      <c r="J89" s="277">
        <f t="shared" si="8"/>
        <v>0</v>
      </c>
      <c r="K89" s="277">
        <f t="shared" si="8"/>
        <v>0</v>
      </c>
      <c r="L89" s="277">
        <f t="shared" si="8"/>
        <v>0</v>
      </c>
      <c r="M89" s="277">
        <f t="shared" si="8"/>
        <v>0</v>
      </c>
      <c r="N89" s="277">
        <f t="shared" si="8"/>
        <v>15</v>
      </c>
      <c r="O89" s="277">
        <f t="shared" si="8"/>
        <v>2</v>
      </c>
      <c r="P89" s="277">
        <f t="shared" si="8"/>
        <v>0</v>
      </c>
      <c r="Q89" s="277">
        <f t="shared" si="8"/>
        <v>0</v>
      </c>
      <c r="R89" s="277">
        <f t="shared" si="8"/>
        <v>0</v>
      </c>
      <c r="S89" s="277">
        <f t="shared" si="8"/>
        <v>0</v>
      </c>
      <c r="T89" s="277">
        <f t="shared" si="8"/>
        <v>15</v>
      </c>
      <c r="U89" s="277">
        <f t="shared" si="8"/>
        <v>2</v>
      </c>
      <c r="V89" s="277">
        <f t="shared" si="8"/>
        <v>0</v>
      </c>
      <c r="W89" s="277">
        <f t="shared" si="8"/>
        <v>15</v>
      </c>
      <c r="X89" s="277">
        <f t="shared" si="8"/>
        <v>2</v>
      </c>
      <c r="Y89" s="277">
        <f t="shared" si="8"/>
        <v>0</v>
      </c>
      <c r="Z89" s="277">
        <f t="shared" si="8"/>
        <v>0</v>
      </c>
      <c r="AA89" s="277">
        <f t="shared" si="8"/>
        <v>0</v>
      </c>
      <c r="AB89" s="91"/>
      <c r="AC89" s="91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</row>
    <row r="90" spans="1:42" ht="18" customHeight="1">
      <c r="A90" s="278">
        <v>57</v>
      </c>
      <c r="B90" s="278" t="s">
        <v>84</v>
      </c>
      <c r="C90" s="279"/>
      <c r="D90" s="279"/>
      <c r="E90" s="279"/>
      <c r="F90" s="280">
        <f aca="true" t="shared" si="9" ref="F90:AA90">F91</f>
        <v>15</v>
      </c>
      <c r="G90" s="280">
        <v>10</v>
      </c>
      <c r="H90" s="280">
        <v>50</v>
      </c>
      <c r="I90" s="281">
        <f t="shared" si="9"/>
        <v>2</v>
      </c>
      <c r="J90" s="178"/>
      <c r="K90" s="142"/>
      <c r="L90" s="142"/>
      <c r="M90" s="142"/>
      <c r="N90" s="142"/>
      <c r="O90" s="181"/>
      <c r="P90" s="178">
        <f t="shared" si="9"/>
        <v>0</v>
      </c>
      <c r="Q90" s="142">
        <f t="shared" si="9"/>
        <v>0</v>
      </c>
      <c r="R90" s="142">
        <f t="shared" si="9"/>
        <v>0</v>
      </c>
      <c r="S90" s="142">
        <f t="shared" si="9"/>
        <v>0</v>
      </c>
      <c r="T90" s="142">
        <v>15</v>
      </c>
      <c r="U90" s="181">
        <v>2</v>
      </c>
      <c r="V90" s="178">
        <f t="shared" si="9"/>
        <v>0</v>
      </c>
      <c r="W90" s="142">
        <f t="shared" si="9"/>
        <v>0</v>
      </c>
      <c r="X90" s="181">
        <f t="shared" si="9"/>
        <v>0</v>
      </c>
      <c r="Y90" s="178">
        <f t="shared" si="9"/>
        <v>0</v>
      </c>
      <c r="Z90" s="142">
        <f t="shared" si="9"/>
        <v>0</v>
      </c>
      <c r="AA90" s="181">
        <f t="shared" si="9"/>
        <v>0</v>
      </c>
      <c r="AB90" s="91"/>
      <c r="AC90" s="91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</row>
    <row r="91" spans="1:42" ht="15">
      <c r="A91" s="282" t="s">
        <v>85</v>
      </c>
      <c r="B91" s="283" t="s">
        <v>89</v>
      </c>
      <c r="C91" s="247" t="s">
        <v>56</v>
      </c>
      <c r="D91" s="247" t="s">
        <v>47</v>
      </c>
      <c r="E91" s="255" t="s">
        <v>50</v>
      </c>
      <c r="F91" s="272">
        <v>15</v>
      </c>
      <c r="G91" s="271">
        <v>10</v>
      </c>
      <c r="H91" s="271">
        <v>50</v>
      </c>
      <c r="I91" s="266">
        <v>2</v>
      </c>
      <c r="J91" s="144"/>
      <c r="K91" s="143"/>
      <c r="L91" s="135"/>
      <c r="M91" s="144"/>
      <c r="N91" s="143"/>
      <c r="O91" s="135"/>
      <c r="P91" s="144"/>
      <c r="Q91" s="143"/>
      <c r="R91" s="135"/>
      <c r="S91" s="145"/>
      <c r="T91" s="143">
        <v>15</v>
      </c>
      <c r="U91" s="135">
        <v>2</v>
      </c>
      <c r="V91" s="120"/>
      <c r="W91" s="87"/>
      <c r="X91" s="88"/>
      <c r="Y91" s="120"/>
      <c r="Z91" s="87"/>
      <c r="AA91" s="88"/>
      <c r="AB91" s="91"/>
      <c r="AC91" s="91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</row>
    <row r="92" spans="1:42" ht="15.75" thickBot="1">
      <c r="A92" s="284" t="s">
        <v>86</v>
      </c>
      <c r="B92" s="285" t="s">
        <v>90</v>
      </c>
      <c r="C92" s="286" t="s">
        <v>56</v>
      </c>
      <c r="D92" s="286" t="s">
        <v>47</v>
      </c>
      <c r="E92" s="287" t="s">
        <v>50</v>
      </c>
      <c r="F92" s="288">
        <v>15</v>
      </c>
      <c r="G92" s="271">
        <v>10</v>
      </c>
      <c r="H92" s="271">
        <v>50</v>
      </c>
      <c r="I92" s="266">
        <v>2</v>
      </c>
      <c r="J92" s="144"/>
      <c r="K92" s="143"/>
      <c r="L92" s="135"/>
      <c r="M92" s="144"/>
      <c r="N92" s="143"/>
      <c r="O92" s="135"/>
      <c r="P92" s="144"/>
      <c r="Q92" s="143"/>
      <c r="R92" s="135"/>
      <c r="S92" s="145"/>
      <c r="T92" s="143">
        <v>15</v>
      </c>
      <c r="U92" s="182">
        <v>2</v>
      </c>
      <c r="V92" s="120"/>
      <c r="W92" s="87"/>
      <c r="X92" s="180"/>
      <c r="Y92" s="120"/>
      <c r="Z92" s="87"/>
      <c r="AA92" s="88"/>
      <c r="AB92" s="91"/>
      <c r="AC92" s="91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</row>
    <row r="93" spans="1:42" ht="15">
      <c r="A93" s="289">
        <v>58</v>
      </c>
      <c r="B93" s="290" t="s">
        <v>87</v>
      </c>
      <c r="C93" s="291"/>
      <c r="D93" s="291"/>
      <c r="E93" s="291"/>
      <c r="F93" s="292">
        <f aca="true" t="shared" si="10" ref="F93:AA93">F94</f>
        <v>15</v>
      </c>
      <c r="G93" s="280">
        <v>10</v>
      </c>
      <c r="H93" s="280">
        <v>50</v>
      </c>
      <c r="I93" s="281">
        <f t="shared" si="10"/>
        <v>2</v>
      </c>
      <c r="J93" s="178">
        <f t="shared" si="10"/>
        <v>0</v>
      </c>
      <c r="K93" s="142">
        <f t="shared" si="10"/>
        <v>0</v>
      </c>
      <c r="L93" s="142">
        <f t="shared" si="10"/>
        <v>0</v>
      </c>
      <c r="M93" s="142">
        <f t="shared" si="10"/>
        <v>0</v>
      </c>
      <c r="N93" s="142">
        <f t="shared" si="10"/>
        <v>0</v>
      </c>
      <c r="O93" s="181">
        <f t="shared" si="10"/>
        <v>0</v>
      </c>
      <c r="P93" s="178">
        <f t="shared" si="10"/>
        <v>0</v>
      </c>
      <c r="Q93" s="142">
        <f t="shared" si="10"/>
        <v>0</v>
      </c>
      <c r="R93" s="181">
        <f t="shared" si="10"/>
        <v>0</v>
      </c>
      <c r="S93" s="178">
        <f t="shared" si="10"/>
        <v>0</v>
      </c>
      <c r="T93" s="142">
        <f t="shared" si="10"/>
        <v>0</v>
      </c>
      <c r="U93" s="181">
        <f t="shared" si="10"/>
        <v>0</v>
      </c>
      <c r="V93" s="178">
        <f t="shared" si="10"/>
        <v>0</v>
      </c>
      <c r="W93" s="142">
        <f t="shared" si="10"/>
        <v>15</v>
      </c>
      <c r="X93" s="181">
        <f t="shared" si="10"/>
        <v>2</v>
      </c>
      <c r="Y93" s="178">
        <f t="shared" si="10"/>
        <v>0</v>
      </c>
      <c r="Z93" s="142">
        <f t="shared" si="10"/>
        <v>0</v>
      </c>
      <c r="AA93" s="181">
        <f t="shared" si="10"/>
        <v>0</v>
      </c>
      <c r="AB93" s="91"/>
      <c r="AC93" s="91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</row>
    <row r="94" spans="1:42" ht="15">
      <c r="A94" s="248" t="s">
        <v>85</v>
      </c>
      <c r="B94" s="217" t="s">
        <v>142</v>
      </c>
      <c r="C94" s="247" t="s">
        <v>56</v>
      </c>
      <c r="D94" s="247" t="s">
        <v>47</v>
      </c>
      <c r="E94" s="255" t="s">
        <v>50</v>
      </c>
      <c r="F94" s="272">
        <v>15</v>
      </c>
      <c r="G94" s="271">
        <v>10</v>
      </c>
      <c r="H94" s="271">
        <v>50</v>
      </c>
      <c r="I94" s="266">
        <v>2</v>
      </c>
      <c r="J94" s="144"/>
      <c r="K94" s="143"/>
      <c r="L94" s="135"/>
      <c r="M94" s="144"/>
      <c r="N94" s="143"/>
      <c r="O94" s="135"/>
      <c r="P94" s="144"/>
      <c r="Q94" s="143"/>
      <c r="R94" s="135"/>
      <c r="S94" s="145"/>
      <c r="T94" s="143"/>
      <c r="U94" s="135"/>
      <c r="V94" s="129"/>
      <c r="W94" s="127">
        <v>15</v>
      </c>
      <c r="X94" s="110">
        <v>2</v>
      </c>
      <c r="Y94" s="129"/>
      <c r="Z94" s="127"/>
      <c r="AA94" s="88"/>
      <c r="AB94" s="91"/>
      <c r="AC94" s="91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</row>
    <row r="95" spans="1:42" ht="15.75" thickBot="1">
      <c r="A95" s="330" t="s">
        <v>86</v>
      </c>
      <c r="B95" s="177" t="s">
        <v>143</v>
      </c>
      <c r="C95" s="254" t="s">
        <v>56</v>
      </c>
      <c r="D95" s="254" t="s">
        <v>47</v>
      </c>
      <c r="E95" s="293" t="s">
        <v>50</v>
      </c>
      <c r="F95" s="265">
        <v>15</v>
      </c>
      <c r="G95" s="294">
        <v>10</v>
      </c>
      <c r="H95" s="294">
        <v>50</v>
      </c>
      <c r="I95" s="295">
        <v>2</v>
      </c>
      <c r="J95" s="148"/>
      <c r="K95" s="146"/>
      <c r="L95" s="147"/>
      <c r="M95" s="148"/>
      <c r="N95" s="146"/>
      <c r="O95" s="147"/>
      <c r="P95" s="148"/>
      <c r="Q95" s="146"/>
      <c r="R95" s="147"/>
      <c r="S95" s="149"/>
      <c r="T95" s="146"/>
      <c r="U95" s="135"/>
      <c r="V95" s="120"/>
      <c r="W95" s="87">
        <v>15</v>
      </c>
      <c r="X95" s="180">
        <v>2</v>
      </c>
      <c r="Y95" s="120"/>
      <c r="Z95" s="87"/>
      <c r="AA95" s="110"/>
      <c r="AB95" s="91"/>
      <c r="AC95" s="91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</row>
    <row r="96" spans="1:42" ht="15">
      <c r="A96" s="296">
        <v>59</v>
      </c>
      <c r="B96" s="297" t="s">
        <v>128</v>
      </c>
      <c r="C96" s="298"/>
      <c r="D96" s="298"/>
      <c r="E96" s="298"/>
      <c r="F96" s="280">
        <f aca="true" t="shared" si="11" ref="F96:AA96">F97</f>
        <v>15</v>
      </c>
      <c r="G96" s="280">
        <v>10</v>
      </c>
      <c r="H96" s="299">
        <f t="shared" si="11"/>
        <v>50</v>
      </c>
      <c r="I96" s="281">
        <f t="shared" si="11"/>
        <v>2</v>
      </c>
      <c r="J96" s="178">
        <f t="shared" si="11"/>
        <v>0</v>
      </c>
      <c r="K96" s="142">
        <f t="shared" si="11"/>
        <v>0</v>
      </c>
      <c r="L96" s="142">
        <f t="shared" si="11"/>
        <v>0</v>
      </c>
      <c r="M96" s="142">
        <f t="shared" si="11"/>
        <v>0</v>
      </c>
      <c r="N96" s="142">
        <f t="shared" si="11"/>
        <v>15</v>
      </c>
      <c r="O96" s="181">
        <f t="shared" si="11"/>
        <v>2</v>
      </c>
      <c r="P96" s="178">
        <f t="shared" si="11"/>
        <v>0</v>
      </c>
      <c r="Q96" s="142">
        <f t="shared" si="11"/>
        <v>0</v>
      </c>
      <c r="R96" s="181">
        <f t="shared" si="11"/>
        <v>0</v>
      </c>
      <c r="S96" s="178">
        <f t="shared" si="11"/>
        <v>0</v>
      </c>
      <c r="T96" s="142">
        <f t="shared" si="11"/>
        <v>0</v>
      </c>
      <c r="U96" s="181">
        <f t="shared" si="11"/>
        <v>0</v>
      </c>
      <c r="V96" s="178">
        <f t="shared" si="11"/>
        <v>0</v>
      </c>
      <c r="W96" s="142">
        <f t="shared" si="11"/>
        <v>0</v>
      </c>
      <c r="X96" s="181">
        <f t="shared" si="11"/>
        <v>0</v>
      </c>
      <c r="Y96" s="178">
        <f t="shared" si="11"/>
        <v>0</v>
      </c>
      <c r="Z96" s="142">
        <f t="shared" si="11"/>
        <v>0</v>
      </c>
      <c r="AA96" s="181">
        <f t="shared" si="11"/>
        <v>0</v>
      </c>
      <c r="AB96" s="91"/>
      <c r="AC96" s="91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</row>
    <row r="97" spans="1:42" ht="15">
      <c r="A97" s="248" t="s">
        <v>85</v>
      </c>
      <c r="B97" s="232" t="s">
        <v>135</v>
      </c>
      <c r="C97" s="300" t="s">
        <v>56</v>
      </c>
      <c r="D97" s="301" t="s">
        <v>47</v>
      </c>
      <c r="E97" s="302" t="s">
        <v>50</v>
      </c>
      <c r="F97" s="303">
        <v>15</v>
      </c>
      <c r="G97" s="303">
        <v>10</v>
      </c>
      <c r="H97" s="304">
        <v>50</v>
      </c>
      <c r="I97" s="266">
        <v>2</v>
      </c>
      <c r="J97" s="148"/>
      <c r="K97" s="146"/>
      <c r="L97" s="147"/>
      <c r="M97" s="148"/>
      <c r="N97" s="146">
        <v>15</v>
      </c>
      <c r="O97" s="147">
        <v>2</v>
      </c>
      <c r="P97" s="148"/>
      <c r="Q97" s="146"/>
      <c r="R97" s="147"/>
      <c r="S97" s="149"/>
      <c r="T97" s="146"/>
      <c r="U97" s="135"/>
      <c r="V97" s="120"/>
      <c r="W97" s="87"/>
      <c r="X97" s="88"/>
      <c r="Y97" s="120"/>
      <c r="Z97" s="87"/>
      <c r="AA97" s="110"/>
      <c r="AB97" s="91"/>
      <c r="AC97" s="91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</row>
    <row r="98" spans="1:42" ht="15.75" thickBot="1">
      <c r="A98" s="329" t="s">
        <v>127</v>
      </c>
      <c r="B98" s="309" t="s">
        <v>129</v>
      </c>
      <c r="C98" s="216" t="s">
        <v>56</v>
      </c>
      <c r="D98" s="212" t="s">
        <v>47</v>
      </c>
      <c r="E98" s="212" t="s">
        <v>50</v>
      </c>
      <c r="F98" s="218">
        <v>15</v>
      </c>
      <c r="G98" s="213">
        <v>10</v>
      </c>
      <c r="H98" s="306">
        <v>50</v>
      </c>
      <c r="I98" s="307">
        <v>2</v>
      </c>
      <c r="J98" s="148"/>
      <c r="K98" s="146"/>
      <c r="L98" s="147"/>
      <c r="M98" s="148"/>
      <c r="N98" s="146">
        <v>15</v>
      </c>
      <c r="O98" s="147">
        <v>2</v>
      </c>
      <c r="P98" s="148"/>
      <c r="Q98" s="146"/>
      <c r="R98" s="147"/>
      <c r="S98" s="149"/>
      <c r="T98" s="146"/>
      <c r="U98" s="147"/>
      <c r="V98" s="311"/>
      <c r="W98" s="312"/>
      <c r="X98" s="313"/>
      <c r="Y98" s="311"/>
      <c r="Z98" s="312"/>
      <c r="AA98" s="314"/>
      <c r="AB98" s="91"/>
      <c r="AC98" s="91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</row>
    <row r="99" spans="1:42" s="51" customFormat="1" ht="15.75" thickBot="1">
      <c r="A99" s="161" t="s">
        <v>145</v>
      </c>
      <c r="B99" s="308"/>
      <c r="C99" s="211"/>
      <c r="D99" s="214"/>
      <c r="E99" s="214"/>
      <c r="F99" s="219">
        <f aca="true" t="shared" si="12" ref="F99:AA99">SUM(F100:F102)</f>
        <v>184</v>
      </c>
      <c r="G99" s="305">
        <v>25</v>
      </c>
      <c r="H99" s="305">
        <f t="shared" si="12"/>
        <v>289</v>
      </c>
      <c r="I99" s="310">
        <f t="shared" si="12"/>
        <v>9</v>
      </c>
      <c r="J99" s="316">
        <f t="shared" si="12"/>
        <v>0</v>
      </c>
      <c r="K99" s="317">
        <f t="shared" si="12"/>
        <v>64</v>
      </c>
      <c r="L99" s="317">
        <f t="shared" si="12"/>
        <v>2</v>
      </c>
      <c r="M99" s="317">
        <f t="shared" si="12"/>
        <v>0</v>
      </c>
      <c r="N99" s="317">
        <f t="shared" si="12"/>
        <v>60</v>
      </c>
      <c r="O99" s="318">
        <f t="shared" si="12"/>
        <v>2</v>
      </c>
      <c r="P99" s="319">
        <f t="shared" si="12"/>
        <v>0</v>
      </c>
      <c r="Q99" s="317">
        <f t="shared" si="12"/>
        <v>30</v>
      </c>
      <c r="R99" s="318">
        <f t="shared" si="12"/>
        <v>2</v>
      </c>
      <c r="S99" s="319">
        <f t="shared" si="12"/>
        <v>0</v>
      </c>
      <c r="T99" s="317">
        <f t="shared" si="12"/>
        <v>30</v>
      </c>
      <c r="U99" s="318">
        <f t="shared" si="12"/>
        <v>3</v>
      </c>
      <c r="V99" s="319">
        <f t="shared" si="12"/>
        <v>0</v>
      </c>
      <c r="W99" s="317">
        <f t="shared" si="12"/>
        <v>0</v>
      </c>
      <c r="X99" s="318">
        <f t="shared" si="12"/>
        <v>0</v>
      </c>
      <c r="Y99" s="319">
        <f t="shared" si="12"/>
        <v>0</v>
      </c>
      <c r="Z99" s="317">
        <f t="shared" si="12"/>
        <v>0</v>
      </c>
      <c r="AA99" s="318">
        <f t="shared" si="12"/>
        <v>0</v>
      </c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55"/>
      <c r="AO99" s="130"/>
      <c r="AP99" s="130"/>
    </row>
    <row r="100" spans="1:42" ht="15">
      <c r="A100" s="328">
        <v>60</v>
      </c>
      <c r="B100" s="210" t="s">
        <v>88</v>
      </c>
      <c r="C100" s="159" t="s">
        <v>47</v>
      </c>
      <c r="D100" s="159" t="s">
        <v>57</v>
      </c>
      <c r="E100" s="220" t="s">
        <v>80</v>
      </c>
      <c r="F100" s="97">
        <v>4</v>
      </c>
      <c r="G100" s="97">
        <v>0</v>
      </c>
      <c r="H100" s="97">
        <v>4</v>
      </c>
      <c r="I100" s="203">
        <v>0</v>
      </c>
      <c r="J100" s="193"/>
      <c r="K100" s="98">
        <v>4</v>
      </c>
      <c r="L100" s="99">
        <v>0</v>
      </c>
      <c r="M100" s="131"/>
      <c r="N100" s="132"/>
      <c r="O100" s="188"/>
      <c r="P100" s="187"/>
      <c r="Q100" s="133"/>
      <c r="R100" s="134"/>
      <c r="S100" s="184"/>
      <c r="T100" s="133"/>
      <c r="U100" s="134"/>
      <c r="V100" s="315"/>
      <c r="W100" s="118"/>
      <c r="X100" s="119"/>
      <c r="Y100" s="315"/>
      <c r="Z100" s="118"/>
      <c r="AA100" s="119"/>
      <c r="AB100" s="91"/>
      <c r="AC100" s="9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</row>
    <row r="101" spans="1:42" ht="15">
      <c r="A101" s="150">
        <v>61</v>
      </c>
      <c r="B101" s="160" t="s">
        <v>130</v>
      </c>
      <c r="C101" s="255" t="s">
        <v>47</v>
      </c>
      <c r="D101" s="157" t="s">
        <v>47</v>
      </c>
      <c r="E101" s="326" t="s">
        <v>147</v>
      </c>
      <c r="F101" s="138">
        <v>120</v>
      </c>
      <c r="G101" s="138">
        <v>25</v>
      </c>
      <c r="H101" s="138">
        <v>225</v>
      </c>
      <c r="I101" s="195">
        <v>9</v>
      </c>
      <c r="J101" s="194"/>
      <c r="K101" s="137">
        <v>30</v>
      </c>
      <c r="L101" s="141">
        <v>2</v>
      </c>
      <c r="M101" s="140"/>
      <c r="N101" s="137">
        <v>30</v>
      </c>
      <c r="O101" s="189">
        <v>2</v>
      </c>
      <c r="P101" s="185"/>
      <c r="Q101" s="136">
        <v>30</v>
      </c>
      <c r="R101" s="186">
        <v>2</v>
      </c>
      <c r="S101" s="185"/>
      <c r="T101" s="136">
        <v>30</v>
      </c>
      <c r="U101" s="135">
        <v>3</v>
      </c>
      <c r="V101" s="120"/>
      <c r="W101" s="87"/>
      <c r="X101" s="88"/>
      <c r="Y101" s="120"/>
      <c r="Z101" s="87"/>
      <c r="AA101" s="88"/>
      <c r="AB101" s="91"/>
      <c r="AC101" s="91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</row>
    <row r="102" spans="1:42" ht="15.75" thickBot="1">
      <c r="A102" s="150">
        <v>62</v>
      </c>
      <c r="B102" s="320" t="s">
        <v>81</v>
      </c>
      <c r="C102" s="157" t="s">
        <v>47</v>
      </c>
      <c r="D102" s="157" t="s">
        <v>47</v>
      </c>
      <c r="E102" s="157" t="s">
        <v>54</v>
      </c>
      <c r="F102" s="138">
        <v>60</v>
      </c>
      <c r="G102" s="139">
        <v>0</v>
      </c>
      <c r="H102" s="139">
        <v>60</v>
      </c>
      <c r="I102" s="195">
        <v>0</v>
      </c>
      <c r="J102" s="120"/>
      <c r="K102" s="87">
        <v>30</v>
      </c>
      <c r="L102" s="88"/>
      <c r="M102" s="120"/>
      <c r="N102" s="87">
        <v>30</v>
      </c>
      <c r="O102" s="88"/>
      <c r="P102" s="120"/>
      <c r="Q102" s="87"/>
      <c r="R102" s="88"/>
      <c r="S102" s="120"/>
      <c r="T102" s="87"/>
      <c r="U102" s="88"/>
      <c r="V102" s="120"/>
      <c r="W102" s="87"/>
      <c r="X102" s="88"/>
      <c r="Y102" s="183"/>
      <c r="Z102" s="179"/>
      <c r="AA102" s="180"/>
      <c r="AB102" s="91"/>
      <c r="AC102" s="91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</row>
    <row r="103" spans="1:42" ht="15">
      <c r="A103" s="321"/>
      <c r="B103" s="322" t="s">
        <v>126</v>
      </c>
      <c r="C103" s="321"/>
      <c r="D103" s="321"/>
      <c r="E103" s="215" t="s">
        <v>91</v>
      </c>
      <c r="F103" s="323">
        <f aca="true" t="shared" si="13" ref="F103:AA103">F99+F89+F86+F64+F32+F31+F28+F24</f>
        <v>2264</v>
      </c>
      <c r="G103" s="323"/>
      <c r="H103" s="323">
        <f t="shared" si="13"/>
        <v>5324</v>
      </c>
      <c r="I103" s="323">
        <f t="shared" si="13"/>
        <v>180</v>
      </c>
      <c r="J103" s="323">
        <f t="shared" si="13"/>
        <v>120</v>
      </c>
      <c r="K103" s="323">
        <f t="shared" si="13"/>
        <v>214</v>
      </c>
      <c r="L103" s="323">
        <f t="shared" si="13"/>
        <v>30</v>
      </c>
      <c r="M103" s="323">
        <f t="shared" si="13"/>
        <v>15</v>
      </c>
      <c r="N103" s="323">
        <f t="shared" si="13"/>
        <v>295</v>
      </c>
      <c r="O103" s="323">
        <f t="shared" si="13"/>
        <v>30</v>
      </c>
      <c r="P103" s="323">
        <f t="shared" si="13"/>
        <v>0</v>
      </c>
      <c r="Q103" s="323">
        <f t="shared" si="13"/>
        <v>465</v>
      </c>
      <c r="R103" s="323">
        <f t="shared" si="13"/>
        <v>30</v>
      </c>
      <c r="S103" s="323">
        <f t="shared" si="13"/>
        <v>30</v>
      </c>
      <c r="T103" s="323">
        <f t="shared" si="13"/>
        <v>420</v>
      </c>
      <c r="U103" s="323">
        <f t="shared" si="13"/>
        <v>30</v>
      </c>
      <c r="V103" s="323">
        <f t="shared" si="13"/>
        <v>30</v>
      </c>
      <c r="W103" s="323">
        <f t="shared" si="13"/>
        <v>330</v>
      </c>
      <c r="X103" s="323">
        <f t="shared" si="13"/>
        <v>30</v>
      </c>
      <c r="Y103" s="323">
        <f t="shared" si="13"/>
        <v>0</v>
      </c>
      <c r="Z103" s="323">
        <f t="shared" si="13"/>
        <v>360</v>
      </c>
      <c r="AA103" s="324">
        <f t="shared" si="13"/>
        <v>30</v>
      </c>
      <c r="AB103" s="91"/>
      <c r="AC103" s="91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</row>
    <row r="104" spans="1:42" ht="14.25">
      <c r="A104" s="126"/>
      <c r="B104" s="126"/>
      <c r="C104" s="87"/>
      <c r="D104" s="87"/>
      <c r="E104" s="120"/>
      <c r="F104" s="87"/>
      <c r="G104" s="73"/>
      <c r="H104" s="73"/>
      <c r="I104" s="73"/>
      <c r="J104" s="105"/>
      <c r="K104" s="87"/>
      <c r="L104" s="88"/>
      <c r="M104" s="120"/>
      <c r="N104" s="87"/>
      <c r="O104" s="88"/>
      <c r="P104" s="120"/>
      <c r="Q104" s="87"/>
      <c r="R104" s="88"/>
      <c r="S104" s="128"/>
      <c r="T104" s="87"/>
      <c r="U104" s="88"/>
      <c r="V104" s="120"/>
      <c r="W104" s="87"/>
      <c r="X104" s="88"/>
      <c r="Y104" s="120"/>
      <c r="Z104" s="87"/>
      <c r="AA104" s="88"/>
      <c r="AB104" s="91"/>
      <c r="AC104" s="91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</row>
    <row r="105" spans="1:18" ht="12" customHeight="1">
      <c r="A105" s="379"/>
      <c r="B105" s="379"/>
      <c r="C105" s="104"/>
      <c r="D105" s="91"/>
      <c r="E105" s="91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4.25">
      <c r="A106" s="54"/>
      <c r="B106" s="54"/>
      <c r="C106" s="54"/>
      <c r="D106" s="91"/>
      <c r="E106" s="91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43" ht="14.25">
      <c r="A107" s="55"/>
      <c r="B107" s="58"/>
      <c r="C107" s="54"/>
      <c r="D107" s="54"/>
      <c r="E107" s="55"/>
      <c r="F107" s="56"/>
      <c r="G107" s="5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N107" s="122"/>
      <c r="AO107" s="122"/>
      <c r="AP107" s="122"/>
      <c r="AQ107"/>
    </row>
    <row r="108" spans="1:42" ht="14.25">
      <c r="A108" s="55"/>
      <c r="B108" s="58"/>
      <c r="C108" s="54"/>
      <c r="D108" s="54"/>
      <c r="E108" s="55"/>
      <c r="F108" s="56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91"/>
      <c r="AC108" s="91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</row>
    <row r="109" spans="1:39" ht="14.25">
      <c r="A109" s="55"/>
      <c r="B109" s="58"/>
      <c r="C109" s="54"/>
      <c r="D109" s="54"/>
      <c r="E109" s="55"/>
      <c r="F109" s="56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91"/>
      <c r="AC109" s="91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</row>
    <row r="110" spans="1:39" ht="14.25">
      <c r="A110" s="55"/>
      <c r="B110" s="58"/>
      <c r="C110" s="54"/>
      <c r="D110" s="54"/>
      <c r="E110" s="55"/>
      <c r="F110" s="56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91"/>
      <c r="AC110" s="91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</row>
    <row r="111" spans="1:43" ht="14.25">
      <c r="A111" s="55"/>
      <c r="B111" s="58"/>
      <c r="C111" s="54"/>
      <c r="D111" s="54"/>
      <c r="E111" s="55"/>
      <c r="F111" s="56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91"/>
      <c r="AC111" s="91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52"/>
      <c r="AO111" s="52"/>
      <c r="AP111" s="52"/>
      <c r="AQ111" s="52"/>
    </row>
    <row r="112" spans="1:39" ht="14.25">
      <c r="A112" s="55"/>
      <c r="B112" s="58"/>
      <c r="C112" s="58"/>
      <c r="D112" s="58"/>
      <c r="E112" s="55"/>
      <c r="F112" s="5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91"/>
      <c r="AC112" s="91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</row>
    <row r="113" spans="1:39" ht="14.25">
      <c r="A113" s="55"/>
      <c r="B113" s="58"/>
      <c r="C113" s="54"/>
      <c r="D113" s="54"/>
      <c r="E113" s="55"/>
      <c r="F113" s="56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91"/>
      <c r="AC113" s="91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</row>
    <row r="114" spans="1:39" ht="14.25">
      <c r="A114" s="55"/>
      <c r="B114" s="54"/>
      <c r="C114" s="54"/>
      <c r="D114" s="54"/>
      <c r="E114" s="55"/>
      <c r="F114" s="6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91"/>
      <c r="AC114" s="9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</row>
    <row r="115" spans="1:42" ht="14.25">
      <c r="A115" s="55"/>
      <c r="B115" s="58"/>
      <c r="C115" s="54"/>
      <c r="D115" s="54"/>
      <c r="E115" s="55"/>
      <c r="F115" s="56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91"/>
      <c r="AC115" s="91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</row>
    <row r="116" spans="1:43" s="52" customFormat="1" ht="14.25">
      <c r="A116" s="55"/>
      <c r="B116" s="61"/>
      <c r="C116" s="54"/>
      <c r="D116" s="54"/>
      <c r="E116" s="55"/>
      <c r="F116" s="56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122"/>
      <c r="AO116" s="122"/>
      <c r="AP116" s="122"/>
      <c r="AQ116"/>
    </row>
    <row r="117" spans="1:43" ht="14.25">
      <c r="A117" s="55"/>
      <c r="B117" s="58"/>
      <c r="C117" s="54"/>
      <c r="D117" s="54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0"/>
      <c r="AN117" s="122"/>
      <c r="AO117" s="122"/>
      <c r="AP117" s="122"/>
      <c r="AQ117"/>
    </row>
    <row r="118" spans="1:43" ht="14.25">
      <c r="A118" s="55"/>
      <c r="B118" s="58"/>
      <c r="C118" s="54"/>
      <c r="D118" s="54"/>
      <c r="E118" s="55"/>
      <c r="F118" s="56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7"/>
      <c r="AN118" s="122"/>
      <c r="AO118" s="122"/>
      <c r="AP118" s="122"/>
      <c r="AQ118"/>
    </row>
    <row r="119" spans="1:43" ht="14.25">
      <c r="A119" s="55"/>
      <c r="B119" s="61"/>
      <c r="C119" s="54"/>
      <c r="D119" s="54"/>
      <c r="E119" s="55"/>
      <c r="F119" s="56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N119" s="122"/>
      <c r="AO119" s="122"/>
      <c r="AP119" s="122"/>
      <c r="AQ119"/>
    </row>
    <row r="120" spans="1:42" ht="14.25">
      <c r="A120" s="55"/>
      <c r="B120" s="58"/>
      <c r="C120" s="58"/>
      <c r="D120" s="58"/>
      <c r="E120" s="55"/>
      <c r="F120" s="60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91"/>
      <c r="AC120" s="91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</row>
    <row r="121" spans="1:42" ht="14.25">
      <c r="A121" s="55"/>
      <c r="B121" s="54"/>
      <c r="C121" s="54"/>
      <c r="D121" s="54"/>
      <c r="E121" s="55"/>
      <c r="F121" s="60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5"/>
      <c r="AB121" s="91"/>
      <c r="AC121" s="91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</row>
    <row r="122" spans="1:42" ht="14.25">
      <c r="A122" s="55"/>
      <c r="B122" s="58"/>
      <c r="C122" s="58"/>
      <c r="D122" s="58"/>
      <c r="E122" s="55"/>
      <c r="F122" s="60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91"/>
      <c r="AC122" s="91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</row>
    <row r="123" spans="1:42" ht="14.25">
      <c r="A123" s="55"/>
      <c r="B123" s="54"/>
      <c r="C123" s="55"/>
      <c r="D123" s="55"/>
      <c r="E123" s="55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91"/>
      <c r="AC123" s="91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</row>
    <row r="124" spans="1:42" ht="14.25">
      <c r="A124" s="55"/>
      <c r="B124" s="54"/>
      <c r="C124" s="55"/>
      <c r="D124" s="55"/>
      <c r="E124" s="55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91"/>
      <c r="AC124" s="91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</row>
    <row r="125" spans="1:42" ht="14.25">
      <c r="A125" s="55"/>
      <c r="B125" s="65"/>
      <c r="C125" s="55"/>
      <c r="D125" s="55"/>
      <c r="E125" s="55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91"/>
      <c r="AC125" s="91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</row>
    <row r="126" spans="1:42" ht="14.25">
      <c r="A126" s="55"/>
      <c r="B126" s="54"/>
      <c r="C126" s="55"/>
      <c r="D126" s="55"/>
      <c r="E126" s="55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91"/>
      <c r="AC126" s="91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</row>
    <row r="127" spans="1:42" ht="14.25">
      <c r="A127" s="55"/>
      <c r="B127" s="54"/>
      <c r="C127" s="55"/>
      <c r="D127" s="55"/>
      <c r="E127" s="55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91"/>
      <c r="AC127" s="91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</row>
    <row r="128" spans="1:42" ht="14.25">
      <c r="A128" s="55"/>
      <c r="B128" s="54"/>
      <c r="C128" s="55"/>
      <c r="D128" s="55"/>
      <c r="E128" s="55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57"/>
      <c r="AB128" s="91"/>
      <c r="AC128" s="91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</row>
    <row r="129" spans="1:42" ht="14.25">
      <c r="A129" s="67"/>
      <c r="B129" s="64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91"/>
      <c r="AC129" s="91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</row>
    <row r="130" spans="1:42" ht="14.25">
      <c r="A130" s="42"/>
      <c r="B130" s="51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91"/>
      <c r="AC130" s="91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</row>
    <row r="131" spans="1:42" ht="14.25">
      <c r="A131" s="42"/>
      <c r="B131" s="51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91"/>
      <c r="AC131" s="91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</row>
    <row r="132" spans="1:42" ht="14.25">
      <c r="A132" s="42"/>
      <c r="B132" s="51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</row>
    <row r="133" spans="1:42" ht="14.25">
      <c r="A133" s="42"/>
      <c r="B133" s="51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</row>
    <row r="134" spans="1:42" ht="14.25">
      <c r="A134" s="42"/>
      <c r="B134" s="51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</row>
    <row r="135" spans="1:43" ht="14.25">
      <c r="A135" s="42"/>
      <c r="B135" s="51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53"/>
      <c r="AO135" s="53"/>
      <c r="AP135" s="53"/>
      <c r="AQ135" s="53"/>
    </row>
    <row r="136" spans="1:43" ht="15" thickBot="1">
      <c r="A136" s="42"/>
      <c r="B136" s="51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53"/>
      <c r="AO136" s="53"/>
      <c r="AP136" s="53"/>
      <c r="AQ136" s="53"/>
    </row>
    <row r="137" spans="1:43" ht="15" thickBot="1">
      <c r="A137" s="42"/>
      <c r="B137" s="51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123" t="e">
        <f>SUM(#REF!,AB132,AB116,AB38,AB31,AB28,AB24)</f>
        <v>#REF!</v>
      </c>
      <c r="AC137" s="123" t="e">
        <f>SUM(#REF!,AC132,AC116,AC38,AC31,AC28,AC24)</f>
        <v>#REF!</v>
      </c>
      <c r="AD137" s="123" t="e">
        <f>SUM(#REF!,AD132,AD116,AD38,AD31,AD28,AD24)</f>
        <v>#REF!</v>
      </c>
      <c r="AE137" s="123" t="e">
        <f>SUM(#REF!,AE132,AE116,AE38,AE31,AE28,AE24)</f>
        <v>#REF!</v>
      </c>
      <c r="AF137" s="123" t="e">
        <f>SUM(#REF!,AF132,AF116,AF38,AF31,AF28,AF24)</f>
        <v>#REF!</v>
      </c>
      <c r="AG137" s="123" t="e">
        <f>SUM(#REF!,AG132,AG116,AG38,AG31,AG28,AG24)</f>
        <v>#REF!</v>
      </c>
      <c r="AH137" s="123" t="e">
        <f>SUM(#REF!,AH132,AH116,AH38,AH31,AH28,AH24)</f>
        <v>#REF!</v>
      </c>
      <c r="AI137" s="123" t="e">
        <f>SUM(#REF!,AI132,AI116,AI38,AI31,AI28,AI24)</f>
        <v>#REF!</v>
      </c>
      <c r="AJ137" s="123" t="e">
        <f>SUM(#REF!,AJ132,AJ116,AJ38,AJ31,AJ28,AJ24)</f>
        <v>#REF!</v>
      </c>
      <c r="AK137" s="123" t="e">
        <f>SUM(#REF!,AK132,AK116,AK38,AK31,AK28,AK24)</f>
        <v>#REF!</v>
      </c>
      <c r="AL137" s="123" t="e">
        <f>SUM(#REF!,AL132,AL116,AL38,AL31,AL28,AL24)</f>
        <v>#REF!</v>
      </c>
      <c r="AM137" s="123" t="e">
        <f>SUM(#REF!,AM132,AM116,AM38,AM31,AM28,AM24)</f>
        <v>#REF!</v>
      </c>
      <c r="AN137" s="53"/>
      <c r="AO137" s="53"/>
      <c r="AP137" s="53"/>
      <c r="AQ137" s="53"/>
    </row>
    <row r="138" spans="1:43" ht="15" thickBot="1">
      <c r="A138" s="42"/>
      <c r="B138" s="51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380" t="e">
        <f>AB137+AC137</f>
        <v>#REF!</v>
      </c>
      <c r="AC138" s="381"/>
      <c r="AD138" s="124"/>
      <c r="AE138" s="380" t="e">
        <f>AE137+AF137</f>
        <v>#REF!</v>
      </c>
      <c r="AF138" s="381"/>
      <c r="AG138" s="124"/>
      <c r="AH138" s="380" t="e">
        <f>AH137+AI137</f>
        <v>#REF!</v>
      </c>
      <c r="AI138" s="381"/>
      <c r="AJ138" s="124"/>
      <c r="AK138" s="380" t="e">
        <f>AK137+AL137</f>
        <v>#REF!</v>
      </c>
      <c r="AL138" s="381"/>
      <c r="AM138" s="125"/>
      <c r="AN138" s="53"/>
      <c r="AO138" s="53"/>
      <c r="AP138" s="53"/>
      <c r="AQ138" s="53"/>
    </row>
    <row r="139" spans="1:43" ht="14.25">
      <c r="A139" s="42"/>
      <c r="B139" s="51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3"/>
      <c r="AO139" s="53"/>
      <c r="AP139" s="53"/>
      <c r="AQ139" s="53"/>
    </row>
    <row r="140" spans="1:43" ht="14.25">
      <c r="A140" s="42"/>
      <c r="B140" s="51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3"/>
      <c r="AO140" s="53"/>
      <c r="AP140" s="53"/>
      <c r="AQ140" s="53"/>
    </row>
    <row r="141" spans="1:43" ht="14.25">
      <c r="A141" s="42"/>
      <c r="B141" s="51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3"/>
      <c r="AO141" s="53"/>
      <c r="AP141" s="53"/>
      <c r="AQ141" s="53"/>
    </row>
    <row r="142" spans="1:39" s="53" customFormat="1" ht="14.25">
      <c r="A142" s="42"/>
      <c r="B142" s="51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</row>
    <row r="143" spans="1:39" s="53" customFormat="1" ht="14.25">
      <c r="A143" s="42"/>
      <c r="B143" s="51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</row>
    <row r="144" spans="1:39" s="53" customFormat="1" ht="14.25">
      <c r="A144" s="42"/>
      <c r="B144" s="51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</row>
    <row r="145" spans="1:43" s="53" customFormat="1" ht="14.25">
      <c r="A145" s="42"/>
      <c r="B145" s="51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62"/>
      <c r="AO145" s="62"/>
      <c r="AP145" s="62"/>
      <c r="AQ145" s="62"/>
    </row>
    <row r="146" spans="1:43" s="53" customFormat="1" ht="14.25">
      <c r="A146" s="42"/>
      <c r="B146" s="51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63"/>
      <c r="AO146" s="63"/>
      <c r="AP146" s="63"/>
      <c r="AQ146" s="63"/>
    </row>
    <row r="147" spans="1:43" s="53" customFormat="1" ht="14.25">
      <c r="A147" s="42"/>
      <c r="B147" s="51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63"/>
      <c r="AO147" s="63"/>
      <c r="AP147" s="63"/>
      <c r="AQ147" s="63"/>
    </row>
    <row r="148" spans="1:43" s="53" customFormat="1" ht="14.25">
      <c r="A148" s="42"/>
      <c r="B148" s="51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63"/>
      <c r="AO148" s="63"/>
      <c r="AP148" s="63"/>
      <c r="AQ148" s="63"/>
    </row>
    <row r="149" spans="1:43" s="53" customFormat="1" ht="14.25">
      <c r="A149" s="42"/>
      <c r="B149" s="51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62"/>
      <c r="AO149" s="62"/>
      <c r="AP149" s="62"/>
      <c r="AQ149" s="62"/>
    </row>
    <row r="150" spans="1:43" s="53" customFormat="1" ht="14.25">
      <c r="A150" s="42"/>
      <c r="B150" s="51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62"/>
      <c r="AO150" s="62"/>
      <c r="AP150" s="62"/>
      <c r="AQ150" s="62"/>
    </row>
    <row r="151" spans="1:43" s="53" customFormat="1" ht="14.25">
      <c r="A151" s="42"/>
      <c r="B151" s="51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25"/>
      <c r="AA151" s="67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62"/>
      <c r="AO151" s="62"/>
      <c r="AP151" s="62"/>
      <c r="AQ151" s="62"/>
    </row>
    <row r="152" spans="1:43" s="53" customFormat="1" ht="14.25">
      <c r="A152" s="42"/>
      <c r="B152" s="51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25"/>
      <c r="AA152" s="2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62"/>
      <c r="AO152" s="62"/>
      <c r="AP152" s="62"/>
      <c r="AQ152" s="62"/>
    </row>
    <row r="153" spans="1:43" s="53" customFormat="1" ht="14.25">
      <c r="A153" s="42"/>
      <c r="B153" s="51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25"/>
      <c r="AA153" s="2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62"/>
      <c r="AO153" s="62"/>
      <c r="AP153" s="62"/>
      <c r="AQ153" s="62"/>
    </row>
    <row r="154" spans="1:43" s="53" customFormat="1" ht="14.25">
      <c r="A154" s="42"/>
      <c r="B154" s="51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25"/>
      <c r="AA154" s="25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66"/>
      <c r="AO154" s="66"/>
      <c r="AP154" s="66"/>
      <c r="AQ154" s="66"/>
    </row>
    <row r="155" spans="1:45" s="53" customFormat="1" ht="14.25">
      <c r="A155" s="42"/>
      <c r="B155" s="51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25"/>
      <c r="AA155" s="25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66"/>
      <c r="AO155" s="66"/>
      <c r="AP155" s="66"/>
      <c r="AQ155" s="66"/>
      <c r="AR155" s="62"/>
      <c r="AS155" s="62"/>
    </row>
    <row r="156" spans="1:49" s="51" customFormat="1" ht="14.25">
      <c r="A156" s="5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66"/>
      <c r="AO156" s="66"/>
      <c r="AP156" s="66"/>
      <c r="AQ156" s="66"/>
      <c r="AR156" s="63"/>
      <c r="AS156" s="63"/>
      <c r="AT156" s="64"/>
      <c r="AU156" s="64"/>
      <c r="AV156" s="64"/>
      <c r="AW156" s="64"/>
    </row>
    <row r="157" spans="1:45" s="51" customFormat="1" ht="14.25">
      <c r="A157" s="5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66"/>
      <c r="AO157" s="66"/>
      <c r="AP157" s="66"/>
      <c r="AQ157" s="66"/>
      <c r="AR157" s="63"/>
      <c r="AS157" s="63"/>
    </row>
    <row r="158" spans="1:45" s="51" customFormat="1" ht="14.25">
      <c r="A158" s="5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66"/>
      <c r="AO158" s="66"/>
      <c r="AP158" s="66"/>
      <c r="AQ158" s="66"/>
      <c r="AR158" s="63"/>
      <c r="AS158" s="63"/>
    </row>
    <row r="159" spans="1:45" s="53" customFormat="1" ht="14.25">
      <c r="A159" s="5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66"/>
      <c r="AO159" s="66"/>
      <c r="AP159" s="66"/>
      <c r="AQ159" s="66"/>
      <c r="AR159" s="62"/>
      <c r="AS159" s="62"/>
    </row>
    <row r="160" spans="1:45" s="53" customFormat="1" ht="14.25">
      <c r="A160" s="5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66"/>
      <c r="AO160" s="66"/>
      <c r="AP160" s="66"/>
      <c r="AQ160" s="66"/>
      <c r="AR160" s="62"/>
      <c r="AS160" s="62"/>
    </row>
    <row r="161" spans="1:45" s="53" customFormat="1" ht="14.25">
      <c r="A161" s="5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6"/>
      <c r="AO161" s="66"/>
      <c r="AP161" s="66"/>
      <c r="AQ161" s="66"/>
      <c r="AR161" s="62"/>
      <c r="AS161" s="62"/>
    </row>
    <row r="162" spans="1:45" s="53" customFormat="1" ht="14.25">
      <c r="A162" s="5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6"/>
      <c r="AO162" s="66"/>
      <c r="AP162" s="66"/>
      <c r="AQ162" s="66"/>
      <c r="AR162" s="62"/>
      <c r="AS162" s="62"/>
    </row>
    <row r="163" spans="1:45" s="53" customFormat="1" ht="14.25">
      <c r="A163" s="5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6"/>
      <c r="AO163" s="66"/>
      <c r="AP163" s="66"/>
      <c r="AQ163" s="66"/>
      <c r="AR163" s="62"/>
      <c r="AS163" s="62"/>
    </row>
    <row r="164" spans="1:45" s="53" customFormat="1" ht="14.25">
      <c r="A164" s="5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6"/>
      <c r="AO164" s="66"/>
      <c r="AP164" s="66"/>
      <c r="AQ164" s="66"/>
      <c r="AR164" s="66"/>
      <c r="AS164" s="66"/>
    </row>
    <row r="165" spans="1:45" s="53" customFormat="1" ht="14.25">
      <c r="A165" s="5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6"/>
      <c r="AO165" s="66"/>
      <c r="AP165" s="66"/>
      <c r="AQ165" s="66"/>
      <c r="AR165" s="66"/>
      <c r="AS165" s="66"/>
    </row>
    <row r="166" spans="1:45" s="53" customFormat="1" ht="14.25">
      <c r="A166" s="5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6"/>
      <c r="AO166" s="66"/>
      <c r="AP166" s="66"/>
      <c r="AQ166" s="66"/>
      <c r="AR166" s="66"/>
      <c r="AS166" s="66"/>
    </row>
    <row r="167" spans="1:45" s="53" customFormat="1" ht="14.25">
      <c r="A167" s="5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6"/>
      <c r="AO167" s="66"/>
      <c r="AP167" s="66"/>
      <c r="AQ167" s="66"/>
      <c r="AR167" s="66"/>
      <c r="AS167" s="66"/>
    </row>
    <row r="168" spans="1:45" s="53" customFormat="1" ht="14.25">
      <c r="A168" s="5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6"/>
      <c r="AO168" s="66"/>
      <c r="AP168" s="66"/>
      <c r="AQ168" s="66"/>
      <c r="AR168" s="66"/>
      <c r="AS168" s="66"/>
    </row>
    <row r="169" spans="1:45" s="53" customFormat="1" ht="14.25">
      <c r="A169" s="5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6"/>
      <c r="AO169" s="66"/>
      <c r="AP169" s="66"/>
      <c r="AQ169" s="66"/>
      <c r="AR169" s="66"/>
      <c r="AS169" s="66"/>
    </row>
    <row r="170" spans="1:45" s="53" customFormat="1" ht="14.25">
      <c r="A170" s="5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6"/>
      <c r="AO170" s="66"/>
      <c r="AP170" s="66"/>
      <c r="AQ170" s="66"/>
      <c r="AR170" s="66"/>
      <c r="AS170" s="66"/>
    </row>
    <row r="171" spans="1:45" s="53" customFormat="1" ht="14.25">
      <c r="A171" s="5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6"/>
      <c r="AO171" s="66"/>
      <c r="AP171" s="66"/>
      <c r="AQ171" s="66"/>
      <c r="AR171" s="66"/>
      <c r="AS171" s="66"/>
    </row>
    <row r="172" spans="1:45" s="53" customFormat="1" ht="14.25">
      <c r="A172" s="5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5"/>
      <c r="AA172" s="25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6"/>
      <c r="AO172" s="66"/>
      <c r="AP172" s="66"/>
      <c r="AQ172" s="66"/>
      <c r="AR172" s="66"/>
      <c r="AS172" s="66"/>
    </row>
    <row r="173" spans="1:45" s="53" customFormat="1" ht="14.25">
      <c r="A173" s="5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5"/>
      <c r="AA173" s="5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6"/>
      <c r="AO173" s="66"/>
      <c r="AP173" s="66"/>
      <c r="AQ173" s="66"/>
      <c r="AR173" s="66"/>
      <c r="AS173" s="66"/>
    </row>
    <row r="174" spans="1:45" s="53" customFormat="1" ht="14.25">
      <c r="A174" s="5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5"/>
      <c r="AA174" s="5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6"/>
      <c r="AO174" s="66"/>
      <c r="AP174" s="66"/>
      <c r="AQ174" s="66"/>
      <c r="AR174" s="66"/>
      <c r="AS174" s="66"/>
    </row>
    <row r="175" spans="1:45" s="53" customFormat="1" ht="14.25">
      <c r="A175" s="5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5"/>
      <c r="AA175" s="5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6"/>
      <c r="AO175" s="66"/>
      <c r="AP175" s="66"/>
      <c r="AQ175" s="66"/>
      <c r="AR175" s="66"/>
      <c r="AS175" s="66"/>
    </row>
    <row r="176" spans="1:45" s="53" customFormat="1" ht="14.25">
      <c r="A176" s="5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5"/>
      <c r="AA176" s="5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6"/>
      <c r="AO176" s="66"/>
      <c r="AP176" s="66"/>
      <c r="AQ176" s="66"/>
      <c r="AR176" s="66"/>
      <c r="AS176" s="66"/>
    </row>
    <row r="177" spans="1:45" s="53" customFormat="1" ht="14.2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6"/>
      <c r="AO177" s="66"/>
      <c r="AP177" s="66"/>
      <c r="AQ177" s="66"/>
      <c r="AR177" s="66"/>
      <c r="AS177" s="66"/>
    </row>
    <row r="178" spans="1:45" s="53" customFormat="1" ht="14.2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6"/>
      <c r="AO178" s="66"/>
      <c r="AP178" s="66"/>
      <c r="AQ178" s="66"/>
      <c r="AR178" s="66"/>
      <c r="AS178" s="66"/>
    </row>
    <row r="179" spans="1:45" s="53" customFormat="1" ht="14.2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6"/>
      <c r="AO179" s="66"/>
      <c r="AP179" s="66"/>
      <c r="AQ179" s="66"/>
      <c r="AR179" s="66"/>
      <c r="AS179" s="66"/>
    </row>
    <row r="180" spans="1:45" s="53" customFormat="1" ht="14.2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6"/>
      <c r="AO180" s="66"/>
      <c r="AP180" s="66"/>
      <c r="AQ180" s="66"/>
      <c r="AR180" s="66"/>
      <c r="AS180" s="66"/>
    </row>
    <row r="181" spans="1:45" s="53" customFormat="1" ht="14.2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6"/>
      <c r="AO181" s="66"/>
      <c r="AP181" s="66"/>
      <c r="AQ181" s="66"/>
      <c r="AR181" s="66"/>
      <c r="AS181" s="66"/>
    </row>
    <row r="182" spans="1:45" s="53" customFormat="1" ht="14.2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6"/>
      <c r="AO182" s="66"/>
      <c r="AP182" s="66"/>
      <c r="AQ182" s="66"/>
      <c r="AR182" s="66"/>
      <c r="AS182" s="66"/>
    </row>
    <row r="183" spans="1:45" s="53" customFormat="1" ht="14.2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6"/>
      <c r="AO183" s="66"/>
      <c r="AP183" s="66"/>
      <c r="AQ183" s="66"/>
      <c r="AR183" s="66"/>
      <c r="AS183" s="66"/>
    </row>
    <row r="184" spans="1:45" s="53" customFormat="1" ht="14.2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26"/>
      <c r="AO184" s="26"/>
      <c r="AP184" s="26"/>
      <c r="AQ184" s="26"/>
      <c r="AR184" s="66"/>
      <c r="AS184" s="66"/>
    </row>
    <row r="185" spans="1:45" s="53" customFormat="1" ht="14.2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26"/>
      <c r="AO185" s="26"/>
      <c r="AP185" s="26"/>
      <c r="AQ185" s="26"/>
      <c r="AR185" s="66"/>
      <c r="AS185" s="66"/>
    </row>
    <row r="186" spans="1:45" s="53" customFormat="1" ht="14.2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26"/>
      <c r="AO186" s="26"/>
      <c r="AP186" s="26"/>
      <c r="AQ186" s="26"/>
      <c r="AR186" s="66"/>
      <c r="AS186" s="66"/>
    </row>
    <row r="187" spans="1:45" s="53" customFormat="1" ht="14.2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26"/>
      <c r="AO187" s="26"/>
      <c r="AP187" s="26"/>
      <c r="AQ187" s="26"/>
      <c r="AR187" s="66"/>
      <c r="AS187" s="66"/>
    </row>
    <row r="188" spans="1:45" s="53" customFormat="1" ht="14.2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26"/>
      <c r="AO188" s="26"/>
      <c r="AP188" s="26"/>
      <c r="AQ188" s="26"/>
      <c r="AR188" s="66"/>
      <c r="AS188" s="66"/>
    </row>
    <row r="189" spans="1:45" s="53" customFormat="1" ht="14.2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6"/>
      <c r="AO189" s="26"/>
      <c r="AP189" s="26"/>
      <c r="AQ189" s="26"/>
      <c r="AR189" s="66"/>
      <c r="AS189" s="66"/>
    </row>
    <row r="190" spans="1:45" s="53" customFormat="1" ht="14.2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6"/>
      <c r="AO190" s="26"/>
      <c r="AP190" s="26"/>
      <c r="AQ190" s="26"/>
      <c r="AR190" s="66"/>
      <c r="AS190" s="66"/>
    </row>
    <row r="191" spans="1:45" s="53" customFormat="1" ht="14.2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6"/>
      <c r="AO191" s="26"/>
      <c r="AP191" s="26"/>
      <c r="AQ191" s="26"/>
      <c r="AR191" s="66"/>
      <c r="AS191" s="66"/>
    </row>
    <row r="192" spans="1:45" s="53" customFormat="1" ht="14.2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6"/>
      <c r="AO192" s="26"/>
      <c r="AP192" s="26"/>
      <c r="AQ192" s="26"/>
      <c r="AR192" s="66"/>
      <c r="AS192" s="66"/>
    </row>
    <row r="193" spans="1:45" s="53" customFormat="1" ht="14.2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6"/>
      <c r="AO193" s="26"/>
      <c r="AP193" s="26"/>
      <c r="AQ193" s="26"/>
      <c r="AR193" s="66"/>
      <c r="AS193" s="66"/>
    </row>
    <row r="194" spans="10:45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6"/>
      <c r="AO194" s="26"/>
      <c r="AP194" s="26"/>
      <c r="AQ194" s="26"/>
      <c r="AR194" s="26"/>
      <c r="AS194" s="26"/>
    </row>
    <row r="195" spans="10:45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6"/>
      <c r="AO195" s="26"/>
      <c r="AP195" s="26"/>
      <c r="AQ195" s="26"/>
      <c r="AR195" s="26"/>
      <c r="AS195" s="26"/>
    </row>
    <row r="196" spans="10:45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6"/>
      <c r="AO196" s="26"/>
      <c r="AP196" s="26"/>
      <c r="AQ196" s="26"/>
      <c r="AR196" s="26"/>
      <c r="AS196" s="26"/>
    </row>
    <row r="197" spans="10:45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6"/>
      <c r="AO197" s="26"/>
      <c r="AP197" s="26"/>
      <c r="AQ197" s="26"/>
      <c r="AR197" s="26"/>
      <c r="AS197" s="26"/>
    </row>
    <row r="198" spans="10:45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6"/>
      <c r="AO198" s="26"/>
      <c r="AP198" s="26"/>
      <c r="AQ198" s="26"/>
      <c r="AR198" s="26"/>
      <c r="AS198" s="26"/>
    </row>
    <row r="199" spans="10:45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6"/>
      <c r="AO199" s="26"/>
      <c r="AP199" s="26"/>
      <c r="AQ199" s="26"/>
      <c r="AR199" s="26"/>
      <c r="AS199" s="26"/>
    </row>
    <row r="200" spans="10:45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6"/>
      <c r="AO200" s="26"/>
      <c r="AP200" s="26"/>
      <c r="AQ200" s="26"/>
      <c r="AR200" s="26"/>
      <c r="AS200" s="26"/>
    </row>
    <row r="201" spans="10:45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6"/>
      <c r="AO201" s="26"/>
      <c r="AP201" s="26"/>
      <c r="AQ201" s="26"/>
      <c r="AR201" s="26"/>
      <c r="AS201" s="26"/>
    </row>
    <row r="202" spans="10:45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6"/>
      <c r="AO202" s="26"/>
      <c r="AP202" s="26"/>
      <c r="AQ202" s="26"/>
      <c r="AR202" s="26"/>
      <c r="AS202" s="26"/>
    </row>
    <row r="203" spans="10:45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6"/>
      <c r="AO203" s="26"/>
      <c r="AP203" s="26"/>
      <c r="AQ203" s="26"/>
      <c r="AR203" s="26"/>
      <c r="AS203" s="26"/>
    </row>
    <row r="204" spans="10:45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6"/>
      <c r="AO204" s="26"/>
      <c r="AP204" s="26"/>
      <c r="AQ204" s="26"/>
      <c r="AR204" s="26"/>
      <c r="AS204" s="26"/>
    </row>
    <row r="205" spans="10:45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R205" s="26"/>
      <c r="AS205" s="26"/>
    </row>
    <row r="206" spans="10:45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R206" s="26"/>
      <c r="AS206" s="26"/>
    </row>
    <row r="207" spans="10:45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R207" s="26"/>
      <c r="AS207" s="26"/>
    </row>
    <row r="208" spans="10:45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R208" s="26"/>
      <c r="AS208" s="26"/>
    </row>
    <row r="209" spans="10:45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R209" s="26"/>
      <c r="AS209" s="26"/>
    </row>
    <row r="210" spans="10:45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R210" s="26"/>
      <c r="AS210" s="26"/>
    </row>
    <row r="211" spans="10:45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R211" s="26"/>
      <c r="AS211" s="26"/>
    </row>
    <row r="212" spans="10:45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R212" s="26"/>
      <c r="AS212" s="26"/>
    </row>
    <row r="213" spans="10:45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R213" s="26"/>
      <c r="AS213" s="26"/>
    </row>
    <row r="214" spans="10:45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R214" s="26"/>
      <c r="AS214" s="26"/>
    </row>
    <row r="215" spans="10:39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0:39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0:39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0:39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0:39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0:39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0:39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0:39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0:39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0:39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0:39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0:39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0:39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0:39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0:39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0:39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0:39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0:39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0:39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0:39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0:39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0:39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0:39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0:39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0:39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0:39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0:39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0:39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0:39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0:39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0:39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0:39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0:39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0:39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0:39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0:39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0:39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0:39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0:39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0:39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0:39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0:39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0:39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0:39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0:39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0:39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0:39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0:39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0:39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0:39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0:39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0:39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0:39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0:39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0:39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0:39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0:39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0:39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0:39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0:39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0:39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0:39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0:39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0:39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0:39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0:39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0:39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0:39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0:39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0:39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0:39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0:39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0:39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0:39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0:39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0:39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0:39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0:39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0:39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0:39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0:39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0:39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0:39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0:39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0:39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0:39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0:39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0:39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0:39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0:39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0:39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0:39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0:39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0:39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0:39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0:39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0:39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0:39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0:39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0:39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  <row r="315" spans="10:39" ht="14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</row>
    <row r="316" spans="10:39" ht="14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</row>
    <row r="317" spans="10:39" ht="14.2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</row>
    <row r="318" spans="10:39" ht="14.2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</row>
    <row r="319" spans="10:39" ht="14.2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</row>
    <row r="320" spans="10:39" ht="14.2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</row>
    <row r="321" spans="10:39" ht="14.2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</row>
    <row r="322" spans="10:39" ht="14.2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</row>
    <row r="323" spans="28:39" ht="14.25"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</row>
    <row r="324" spans="28:39" ht="14.25"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</row>
    <row r="325" spans="28:39" ht="14.25"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</row>
    <row r="326" spans="28:39" ht="14.25"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</row>
    <row r="327" spans="28:39" ht="14.25"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</row>
    <row r="328" spans="28:39" ht="14.25"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</row>
    <row r="329" spans="28:39" ht="14.25"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</row>
    <row r="330" spans="28:39" ht="14.25"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</row>
    <row r="331" spans="28:39" ht="14.25"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</row>
    <row r="332" spans="28:39" ht="14.25"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</row>
    <row r="333" spans="28:39" ht="14.25"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</row>
    <row r="334" spans="28:39" ht="14.25"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</row>
    <row r="335" spans="28:39" ht="14.25"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</row>
    <row r="336" spans="28:39" ht="14.25"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</row>
    <row r="337" spans="28:39" ht="14.25"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</row>
    <row r="338" spans="28:39" ht="14.25"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</row>
    <row r="339" spans="28:39" ht="14.25"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</row>
    <row r="340" spans="28:39" ht="14.25"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</row>
    <row r="341" spans="28:39" ht="14.25"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</row>
    <row r="342" spans="28:39" ht="14.25"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</row>
    <row r="343" spans="28:39" ht="14.25"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</row>
    <row r="344" spans="28:39" ht="14.25"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</row>
    <row r="345" spans="28:39" ht="14.25"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</row>
    <row r="346" spans="28:39" ht="14.25"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</row>
    <row r="347" spans="28:39" ht="14.25"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</row>
    <row r="348" spans="28:39" ht="14.25"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</row>
    <row r="349" spans="28:39" ht="14.25"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</row>
    <row r="350" spans="28:39" ht="14.25"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</row>
    <row r="351" spans="28:39" ht="14.25"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</row>
    <row r="352" spans="28:39" ht="14.25"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</row>
    <row r="353" spans="28:39" ht="14.25"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</row>
    <row r="354" spans="28:39" ht="14.25"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</row>
    <row r="355" spans="28:39" ht="14.25"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</row>
  </sheetData>
  <sheetProtection/>
  <mergeCells count="92">
    <mergeCell ref="D20:D23"/>
    <mergeCell ref="J20:O20"/>
    <mergeCell ref="AK21:AM21"/>
    <mergeCell ref="AH21:AJ21"/>
    <mergeCell ref="AM22:AM23"/>
    <mergeCell ref="AJ22:AJ23"/>
    <mergeCell ref="AG22:AG23"/>
    <mergeCell ref="AD22:AD23"/>
    <mergeCell ref="AK22:AK23"/>
    <mergeCell ref="AH22:AH23"/>
    <mergeCell ref="AE22:AE23"/>
    <mergeCell ref="AB22:AB23"/>
    <mergeCell ref="R22:R23"/>
    <mergeCell ref="P22:P23"/>
    <mergeCell ref="S22:S23"/>
    <mergeCell ref="G21:G23"/>
    <mergeCell ref="AE21:AG21"/>
    <mergeCell ref="AB21:AD21"/>
    <mergeCell ref="Y22:Y23"/>
    <mergeCell ref="J22:J23"/>
    <mergeCell ref="F21:F23"/>
    <mergeCell ref="A31:E31"/>
    <mergeCell ref="A64:E64"/>
    <mergeCell ref="A20:A23"/>
    <mergeCell ref="B20:B23"/>
    <mergeCell ref="A32:E32"/>
    <mergeCell ref="C20:C23"/>
    <mergeCell ref="F20:G20"/>
    <mergeCell ref="A28:E28"/>
    <mergeCell ref="A24:E24"/>
    <mergeCell ref="A105:B105"/>
    <mergeCell ref="AH138:AI138"/>
    <mergeCell ref="AB138:AC138"/>
    <mergeCell ref="AE138:AF138"/>
    <mergeCell ref="AK138:AL138"/>
    <mergeCell ref="C19:AM19"/>
    <mergeCell ref="AB20:AG20"/>
    <mergeCell ref="E20:E23"/>
    <mergeCell ref="Y21:AA21"/>
    <mergeCell ref="S21:U21"/>
    <mergeCell ref="AH20:AM20"/>
    <mergeCell ref="V21:X21"/>
    <mergeCell ref="I20:I23"/>
    <mergeCell ref="O11:U11"/>
    <mergeCell ref="V9:W9"/>
    <mergeCell ref="V10:W10"/>
    <mergeCell ref="V11:W11"/>
    <mergeCell ref="O12:U12"/>
    <mergeCell ref="O9:U9"/>
    <mergeCell ref="O10:U10"/>
    <mergeCell ref="V20:AA20"/>
    <mergeCell ref="J21:L21"/>
    <mergeCell ref="P20:U20"/>
    <mergeCell ref="M21:O21"/>
    <mergeCell ref="AA22:AA23"/>
    <mergeCell ref="L22:L23"/>
    <mergeCell ref="A18:B18"/>
    <mergeCell ref="A10:B10"/>
    <mergeCell ref="A11:B11"/>
    <mergeCell ref="A12:B12"/>
    <mergeCell ref="A13:B13"/>
    <mergeCell ref="C13:M13"/>
    <mergeCell ref="C8:M8"/>
    <mergeCell ref="C11:M11"/>
    <mergeCell ref="M22:M23"/>
    <mergeCell ref="U22:U23"/>
    <mergeCell ref="X22:X23"/>
    <mergeCell ref="H20:H23"/>
    <mergeCell ref="V12:W12"/>
    <mergeCell ref="V22:V23"/>
    <mergeCell ref="O22:O23"/>
    <mergeCell ref="P21:R21"/>
    <mergeCell ref="A8:B8"/>
    <mergeCell ref="A4:B4"/>
    <mergeCell ref="C10:M10"/>
    <mergeCell ref="C12:M12"/>
    <mergeCell ref="A15:B15"/>
    <mergeCell ref="A17:B17"/>
    <mergeCell ref="C5:M5"/>
    <mergeCell ref="A16:B16"/>
    <mergeCell ref="C6:M6"/>
    <mergeCell ref="C7:M7"/>
    <mergeCell ref="C4:M4"/>
    <mergeCell ref="A5:B5"/>
    <mergeCell ref="A9:B9"/>
    <mergeCell ref="C9:M9"/>
    <mergeCell ref="A86:E86"/>
    <mergeCell ref="A1:L1"/>
    <mergeCell ref="A2:AM2"/>
    <mergeCell ref="A3:AM3"/>
    <mergeCell ref="A6:B6"/>
    <mergeCell ref="A7:B7"/>
  </mergeCells>
  <printOptions/>
  <pageMargins left="0.25" right="0.25" top="0.75" bottom="0.75" header="0.3" footer="0.3"/>
  <pageSetup fitToHeight="1" fitToWidth="1" horizontalDpi="600" verticalDpi="600" orientation="landscape" paperSize="9" scale="42" r:id="rId1"/>
  <rowBreaks count="1" manualBreakCount="1">
    <brk id="14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Oem</cp:lastModifiedBy>
  <cp:lastPrinted>2019-01-23T10:14:21Z</cp:lastPrinted>
  <dcterms:created xsi:type="dcterms:W3CDTF">2009-06-11T13:56:30Z</dcterms:created>
  <dcterms:modified xsi:type="dcterms:W3CDTF">2023-06-16T10:12:21Z</dcterms:modified>
  <cp:category/>
  <cp:version/>
  <cp:contentType/>
  <cp:contentStatus/>
</cp:coreProperties>
</file>